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stridhaver/Desktop/"/>
    </mc:Choice>
  </mc:AlternateContent>
  <xr:revisionPtr revIDLastSave="0" documentId="13_ncr:1_{08121714-ABF8-2C40-8603-E7013AC4F4A5}" xr6:coauthVersionLast="36" xr6:coauthVersionMax="36" xr10:uidLastSave="{00000000-0000-0000-0000-000000000000}"/>
  <bookViews>
    <workbookView xWindow="16260" yWindow="1460" windowWidth="12540" windowHeight="15340" tabRatio="500" xr2:uid="{00000000-000D-0000-FFFF-FFFF00000000}"/>
  </bookViews>
  <sheets>
    <sheet name="2021-2022" sheetId="16" r:id="rId1"/>
  </sheets>
  <definedNames>
    <definedName name="_xlnm._FilterDatabase" localSheetId="0" hidden="1">'2021-2022'!$D$63:$AF$101</definedName>
    <definedName name="_xlnm.Print_Area" localSheetId="0">'2021-2022'!$B$1:$AL$61</definedName>
    <definedName name="SCHOOL" localSheetId="0">'2021-2022'!$AG$66</definedName>
    <definedName name="SCHOOL">#REF!</definedName>
    <definedName name="Vandaag" localSheetId="0">'2021-2022'!$B$1</definedName>
    <definedName name="Vandaag">#REF!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6" l="1"/>
  <c r="W34" i="16"/>
  <c r="W33" i="16"/>
  <c r="F13" i="16"/>
  <c r="G13" i="16"/>
  <c r="H13" i="16"/>
  <c r="I13" i="16"/>
  <c r="J13" i="16"/>
  <c r="K13" i="16"/>
  <c r="L13" i="16"/>
  <c r="M13" i="16"/>
  <c r="M12" i="16"/>
  <c r="N13" i="16"/>
  <c r="N12" i="16"/>
  <c r="O13" i="16"/>
  <c r="O12" i="16"/>
  <c r="P13" i="16"/>
  <c r="P12" i="16"/>
  <c r="Q13" i="16"/>
  <c r="Q12" i="16"/>
  <c r="R13" i="16"/>
  <c r="R12" i="16"/>
  <c r="S13" i="16"/>
  <c r="S12" i="16"/>
  <c r="T13" i="16"/>
  <c r="T12" i="16"/>
  <c r="U13" i="16"/>
  <c r="U12" i="16"/>
  <c r="V13" i="16"/>
  <c r="V12" i="16"/>
  <c r="W13" i="16"/>
  <c r="W12" i="16"/>
  <c r="X13" i="16"/>
  <c r="X12" i="16"/>
  <c r="Y13" i="16"/>
  <c r="Y12" i="16"/>
  <c r="Z13" i="16"/>
  <c r="Z12" i="16"/>
  <c r="AA13" i="16"/>
  <c r="AA12" i="16"/>
  <c r="AB13" i="16"/>
  <c r="AB12" i="16"/>
  <c r="AC13" i="16"/>
  <c r="AC12" i="16"/>
  <c r="AD13" i="16"/>
  <c r="AD12" i="16"/>
  <c r="AE13" i="16"/>
  <c r="AE12" i="16"/>
  <c r="AF13" i="16"/>
  <c r="AF12" i="16"/>
  <c r="AG13" i="16"/>
  <c r="AG12" i="16"/>
  <c r="AH13" i="16"/>
  <c r="AH12" i="16"/>
  <c r="W32" i="16"/>
  <c r="X33" i="16"/>
  <c r="X32" i="16"/>
  <c r="Y33" i="16"/>
  <c r="Y32" i="16"/>
  <c r="Z33" i="16"/>
  <c r="Z32" i="16"/>
  <c r="AA33" i="16"/>
  <c r="AA32" i="16"/>
  <c r="AB33" i="16"/>
  <c r="AB32" i="16"/>
  <c r="AC33" i="16"/>
  <c r="AC32" i="16"/>
  <c r="AD33" i="16"/>
  <c r="AD32" i="16"/>
  <c r="AE33" i="16"/>
  <c r="AE32" i="16"/>
  <c r="AF33" i="16"/>
  <c r="AF32" i="16"/>
  <c r="F12" i="16"/>
  <c r="G12" i="16"/>
  <c r="H12" i="16"/>
  <c r="I12" i="16"/>
  <c r="J12" i="16"/>
  <c r="K12" i="16"/>
  <c r="L12" i="16"/>
  <c r="Z14" i="16"/>
  <c r="AK58" i="16"/>
  <c r="L43" i="16"/>
  <c r="AC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O33" i="16"/>
  <c r="M33" i="16"/>
  <c r="AF28" i="16"/>
  <c r="U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G24" i="16"/>
  <c r="Z19" i="16"/>
  <c r="W18" i="16"/>
  <c r="V18" i="16"/>
  <c r="I18" i="16"/>
  <c r="AG14" i="16"/>
  <c r="E13" i="16"/>
  <c r="AB8" i="16"/>
  <c r="N8" i="16"/>
  <c r="B29" i="16"/>
  <c r="B34" i="16"/>
  <c r="B39" i="16"/>
  <c r="B44" i="16"/>
  <c r="C43" i="16"/>
  <c r="D43" i="16"/>
  <c r="E43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D38" i="16"/>
  <c r="AE38" i="16"/>
  <c r="AF38" i="16"/>
  <c r="AG38" i="16"/>
  <c r="C33" i="16"/>
  <c r="D33" i="16"/>
  <c r="E33" i="16"/>
  <c r="F33" i="16"/>
  <c r="G33" i="16"/>
  <c r="H33" i="16"/>
  <c r="I33" i="16"/>
  <c r="J33" i="16"/>
  <c r="K33" i="16"/>
  <c r="L33" i="16"/>
  <c r="N33" i="16"/>
  <c r="P33" i="16"/>
  <c r="Q33" i="16"/>
  <c r="R33" i="16"/>
  <c r="S33" i="16"/>
  <c r="T33" i="16"/>
  <c r="U33" i="16"/>
  <c r="V33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X18" i="16"/>
  <c r="Y18" i="16"/>
  <c r="Z18" i="16"/>
  <c r="AA18" i="16"/>
  <c r="AB18" i="16"/>
  <c r="AC18" i="16"/>
  <c r="AD18" i="16"/>
  <c r="O8" i="16"/>
  <c r="P8" i="16"/>
  <c r="Q8" i="16"/>
  <c r="R8" i="16"/>
  <c r="S8" i="16"/>
  <c r="T8" i="16"/>
  <c r="U8" i="16"/>
  <c r="B49" i="16"/>
  <c r="B54" i="16"/>
  <c r="B59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Y58" i="16"/>
  <c r="Z58" i="16"/>
  <c r="AA58" i="16"/>
  <c r="AB58" i="16"/>
  <c r="AC58" i="16"/>
  <c r="AD58" i="16"/>
  <c r="AE58" i="16"/>
  <c r="AF58" i="16"/>
  <c r="AG58" i="16"/>
  <c r="AH58" i="16"/>
  <c r="C48" i="16"/>
  <c r="D48" i="16"/>
  <c r="E48" i="16"/>
  <c r="F48" i="16"/>
  <c r="G48" i="16"/>
  <c r="H48" i="16"/>
  <c r="I48" i="16"/>
  <c r="J48" i="16"/>
  <c r="K48" i="16"/>
  <c r="F43" i="16"/>
  <c r="G43" i="16"/>
  <c r="H43" i="16"/>
  <c r="I43" i="16"/>
  <c r="J43" i="16"/>
  <c r="K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O23" i="16"/>
  <c r="P23" i="16"/>
  <c r="Q23" i="16"/>
  <c r="R23" i="16"/>
  <c r="S23" i="16"/>
  <c r="T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D8" i="16"/>
  <c r="E8" i="16"/>
  <c r="F8" i="16"/>
  <c r="G8" i="16"/>
  <c r="H8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AA3" i="16"/>
  <c r="AB3" i="16"/>
  <c r="AC3" i="16"/>
  <c r="AD3" i="16"/>
  <c r="AE3" i="16"/>
  <c r="AF3" i="16"/>
  <c r="AG3" i="16"/>
  <c r="AH3" i="16"/>
  <c r="D3" i="16"/>
  <c r="B70" i="16"/>
  <c r="B69" i="16"/>
  <c r="B68" i="16"/>
  <c r="B67" i="16"/>
  <c r="B66" i="16"/>
  <c r="AF65" i="16"/>
  <c r="AG65" i="16"/>
  <c r="AH65" i="16"/>
  <c r="B65" i="16"/>
  <c r="AF64" i="16"/>
  <c r="AG64" i="16"/>
  <c r="B64" i="16"/>
  <c r="C3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AD2" i="16"/>
  <c r="AE2" i="16"/>
  <c r="AF2" i="16"/>
  <c r="AG2" i="16"/>
  <c r="AH2" i="16"/>
  <c r="B9" i="16"/>
  <c r="C8" i="16"/>
  <c r="D7" i="16"/>
  <c r="E7" i="16"/>
  <c r="F7" i="16"/>
  <c r="G7" i="16"/>
  <c r="H7" i="16"/>
  <c r="I8" i="16"/>
  <c r="I7" i="16"/>
  <c r="J8" i="16"/>
  <c r="J7" i="16"/>
  <c r="K8" i="16"/>
  <c r="K7" i="16"/>
  <c r="L8" i="16"/>
  <c r="L7" i="16"/>
  <c r="M8" i="16"/>
  <c r="M7" i="16"/>
  <c r="N7" i="16"/>
  <c r="O7" i="16"/>
  <c r="P7" i="16"/>
  <c r="Q7" i="16"/>
  <c r="R7" i="16"/>
  <c r="S7" i="16"/>
  <c r="T7" i="16"/>
  <c r="U7" i="16"/>
  <c r="V8" i="16"/>
  <c r="V7" i="16"/>
  <c r="W8" i="16"/>
  <c r="W7" i="16"/>
  <c r="X8" i="16"/>
  <c r="X7" i="16"/>
  <c r="Y8" i="16"/>
  <c r="Y7" i="16"/>
  <c r="Z8" i="16"/>
  <c r="Z7" i="16"/>
  <c r="AA8" i="16"/>
  <c r="AA7" i="16"/>
  <c r="AB7" i="16"/>
  <c r="AC8" i="16"/>
  <c r="AC7" i="16"/>
  <c r="AD8" i="16"/>
  <c r="AD7" i="16"/>
  <c r="AE8" i="16"/>
  <c r="AE7" i="16"/>
  <c r="AF8" i="16"/>
  <c r="AF7" i="16"/>
  <c r="AG8" i="16"/>
  <c r="AG7" i="16"/>
  <c r="B14" i="16"/>
  <c r="C13" i="16"/>
  <c r="D13" i="16"/>
  <c r="D12" i="16"/>
  <c r="E12" i="16"/>
  <c r="B19" i="16"/>
  <c r="C18" i="16"/>
  <c r="D18" i="16"/>
  <c r="D17" i="16"/>
  <c r="E18" i="16"/>
  <c r="E17" i="16"/>
  <c r="F18" i="16"/>
  <c r="F17" i="16"/>
  <c r="G18" i="16"/>
  <c r="G17" i="16"/>
  <c r="H18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8" i="16"/>
  <c r="AE17" i="16"/>
  <c r="AF18" i="16"/>
  <c r="AF17" i="16"/>
  <c r="AG18" i="16"/>
  <c r="AG17" i="16"/>
  <c r="B24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3" i="16"/>
  <c r="AH22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8" i="16"/>
  <c r="Z27" i="16"/>
  <c r="AA28" i="16"/>
  <c r="AA27" i="16"/>
  <c r="AB28" i="16"/>
  <c r="AB27" i="16"/>
  <c r="AC28" i="16"/>
  <c r="AC27" i="16"/>
  <c r="AD28" i="16"/>
  <c r="AD27" i="16"/>
  <c r="AE28" i="16"/>
  <c r="AE27" i="16"/>
  <c r="AF27" i="16"/>
  <c r="AG28" i="16"/>
  <c r="AG27" i="16"/>
  <c r="AH28" i="16"/>
  <c r="AH27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8" i="16"/>
  <c r="AH37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AG42" i="16"/>
  <c r="D47" i="16"/>
  <c r="E47" i="16"/>
  <c r="F47" i="16"/>
  <c r="G47" i="16"/>
  <c r="H47" i="16"/>
  <c r="I47" i="16"/>
  <c r="J47" i="16"/>
  <c r="K47" i="16"/>
  <c r="L48" i="16"/>
  <c r="L47" i="16"/>
  <c r="M48" i="16"/>
  <c r="M47" i="16"/>
  <c r="N48" i="16"/>
  <c r="N47" i="16"/>
  <c r="O48" i="16"/>
  <c r="O47" i="16"/>
  <c r="P48" i="16"/>
  <c r="P47" i="16"/>
  <c r="Q48" i="16"/>
  <c r="Q47" i="16"/>
  <c r="R48" i="16"/>
  <c r="R47" i="16"/>
  <c r="S48" i="16"/>
  <c r="S47" i="16"/>
  <c r="T48" i="16"/>
  <c r="T47" i="16"/>
  <c r="U48" i="16"/>
  <c r="U47" i="16"/>
  <c r="V48" i="16"/>
  <c r="V47" i="16"/>
  <c r="W48" i="16"/>
  <c r="W47" i="16"/>
  <c r="X48" i="16"/>
  <c r="X47" i="16"/>
  <c r="Y48" i="16"/>
  <c r="Y47" i="16"/>
  <c r="Z48" i="16"/>
  <c r="Z47" i="16"/>
  <c r="AA48" i="16"/>
  <c r="AA47" i="16"/>
  <c r="AB48" i="16"/>
  <c r="AB47" i="16"/>
  <c r="AC48" i="16"/>
  <c r="AC47" i="16"/>
  <c r="AD48" i="16"/>
  <c r="AD47" i="16"/>
  <c r="AE48" i="16"/>
  <c r="AE47" i="16"/>
  <c r="AF48" i="16"/>
  <c r="AF47" i="16"/>
  <c r="AG48" i="16"/>
  <c r="AG47" i="16"/>
  <c r="AH48" i="16"/>
  <c r="AH47" i="16"/>
  <c r="C53" i="16"/>
  <c r="D53" i="16"/>
  <c r="D52" i="16"/>
  <c r="E53" i="16"/>
  <c r="E52" i="16"/>
  <c r="F53" i="16"/>
  <c r="F52" i="16"/>
  <c r="G53" i="16"/>
  <c r="G52" i="16"/>
  <c r="H53" i="16"/>
  <c r="H52" i="16"/>
  <c r="I53" i="16"/>
  <c r="I52" i="16"/>
  <c r="J53" i="16"/>
  <c r="J52" i="16"/>
  <c r="K53" i="16"/>
  <c r="K52" i="16"/>
  <c r="L53" i="16"/>
  <c r="L52" i="16"/>
  <c r="M53" i="16"/>
  <c r="M52" i="16"/>
  <c r="N53" i="16"/>
  <c r="N52" i="16"/>
  <c r="O53" i="16"/>
  <c r="O52" i="16"/>
  <c r="P53" i="16"/>
  <c r="P52" i="16"/>
  <c r="Q53" i="16"/>
  <c r="Q52" i="16"/>
  <c r="R53" i="16"/>
  <c r="R52" i="16"/>
  <c r="S53" i="16"/>
  <c r="S52" i="16"/>
  <c r="T53" i="16"/>
  <c r="T52" i="16"/>
  <c r="U53" i="16"/>
  <c r="U52" i="16"/>
  <c r="V53" i="16"/>
  <c r="V52" i="16"/>
  <c r="W53" i="16"/>
  <c r="W52" i="16"/>
  <c r="X53" i="16"/>
  <c r="X52" i="16"/>
  <c r="Y53" i="16"/>
  <c r="Y52" i="16"/>
  <c r="Z53" i="16"/>
  <c r="Z52" i="16"/>
  <c r="AA53" i="16"/>
  <c r="AA52" i="16"/>
  <c r="AB53" i="16"/>
  <c r="AB52" i="16"/>
  <c r="AC53" i="16"/>
  <c r="AC52" i="16"/>
  <c r="AD53" i="16"/>
  <c r="AD52" i="16"/>
  <c r="AE53" i="16"/>
  <c r="AE52" i="16"/>
  <c r="AF53" i="16"/>
  <c r="AF52" i="16"/>
  <c r="AG53" i="16"/>
  <c r="AG52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57" i="16"/>
  <c r="AF57" i="16"/>
  <c r="AG57" i="16"/>
  <c r="AH57" i="16"/>
  <c r="AK60" i="16"/>
  <c r="AK56" i="16"/>
  <c r="AK54" i="16"/>
  <c r="AK52" i="16"/>
  <c r="AK50" i="16"/>
  <c r="AK48" i="16"/>
  <c r="AK46" i="16"/>
  <c r="AK44" i="16"/>
  <c r="AK42" i="16"/>
  <c r="AK40" i="16"/>
  <c r="AK38" i="16"/>
  <c r="AK36" i="16"/>
  <c r="AK34" i="16"/>
  <c r="AK32" i="16"/>
  <c r="AK30" i="16"/>
  <c r="AK28" i="16"/>
  <c r="AK26" i="16"/>
  <c r="AK24" i="16"/>
  <c r="AK22" i="16"/>
  <c r="AK20" i="16"/>
  <c r="AK18" i="16"/>
  <c r="AK16" i="16"/>
  <c r="AK14" i="16"/>
  <c r="AK12" i="16"/>
  <c r="AK10" i="16"/>
  <c r="B10" i="16"/>
  <c r="AK8" i="16"/>
  <c r="X1" i="16"/>
  <c r="U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Office-gebruiker</author>
  </authors>
  <commentList>
    <comment ref="AG4" authorId="0" shapeId="0" xr:uid="{286D6879-1AB4-4246-922E-39095C7F0BB5}">
      <text>
        <r>
          <rPr>
            <b/>
            <sz val="10"/>
            <color rgb="FF000000"/>
            <rFont val="Calibri"/>
            <family val="2"/>
          </rPr>
          <t>Bestuursvergadering</t>
        </r>
      </text>
    </comment>
    <comment ref="AJ4" authorId="0" shapeId="0" xr:uid="{B2AAF035-180B-354F-BA70-2FD6CC948FF5}">
      <text>
        <r>
          <rPr>
            <sz val="10"/>
            <color indexed="81"/>
            <rFont val="Calibri"/>
            <family val="2"/>
          </rPr>
          <t>CMV toernooien niveau  1 t/m 3</t>
        </r>
      </text>
    </comment>
    <comment ref="AJ5" authorId="0" shapeId="0" xr:uid="{0C1B2C11-98B6-E648-8062-84363A213554}">
      <text>
        <r>
          <rPr>
            <sz val="10"/>
            <color indexed="81"/>
            <rFont val="Calibri"/>
            <family val="2"/>
          </rPr>
          <t>CMV toernooien niveau 4 t/m 6</t>
        </r>
      </text>
    </comment>
    <comment ref="AJ6" authorId="0" shapeId="0" xr:uid="{F96C5837-5EE5-8F41-B311-D890F341B557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J7" authorId="0" shapeId="0" xr:uid="{158BBC1B-0292-144B-84D3-3363467B4125}">
      <text>
        <r>
          <rPr>
            <b/>
            <sz val="10"/>
            <color indexed="81"/>
            <rFont val="Calibri"/>
            <family val="2"/>
          </rPr>
          <t>Wedstrijddag Uit</t>
        </r>
      </text>
    </comment>
    <comment ref="N8" authorId="0" shapeId="0" xr:uid="{6EBFDAE6-CD05-B948-8780-9B7664AFC4E9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Q8" authorId="0" shapeId="0" xr:uid="{8D78FDAC-345B-6E4E-962B-F81B22CEB284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R8" authorId="0" shapeId="0" xr:uid="{F1E2C8A2-620E-734C-9DF2-10632DADAFE7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U8" authorId="0" shapeId="0" xr:uid="{C350874C-2E32-C443-8466-29A22DC793D5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B8" authorId="0" shapeId="0" xr:uid="{1E9E244A-4366-7D4B-B704-B43D7AF2E7C3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J8" authorId="0" shapeId="0" xr:uid="{5859D46B-E9EC-644B-A093-CF87A4A91D20}">
      <text>
        <r>
          <rPr>
            <b/>
            <sz val="10"/>
            <color indexed="81"/>
            <rFont val="Calibri"/>
            <family val="2"/>
          </rPr>
          <t>Jumbo Spaar Actie</t>
        </r>
      </text>
    </comment>
    <comment ref="N9" authorId="0" shapeId="0" xr:uid="{026DD6FA-5166-2F4A-80F6-0894F8E6B378}">
      <text>
        <r>
          <rPr>
            <b/>
            <sz val="10"/>
            <color rgb="FF000000"/>
            <rFont val="Calibri"/>
            <family val="2"/>
          </rPr>
          <t xml:space="preserve">Kick Off
</t>
        </r>
      </text>
    </comment>
    <comment ref="U9" authorId="0" shapeId="0" xr:uid="{B8152C8D-3D98-1143-84D3-2ED847D104A4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AG9" authorId="0" shapeId="0" xr:uid="{B395FB8C-0C14-9941-ABE7-8E9C57DBB604}">
      <text>
        <r>
          <rPr>
            <b/>
            <sz val="10"/>
            <color rgb="FF000000"/>
            <rFont val="Calibri"/>
            <family val="2"/>
          </rPr>
          <t>Bestuursvergadering</t>
        </r>
      </text>
    </comment>
    <comment ref="AJ10" authorId="0" shapeId="0" xr:uid="{47C5503A-8144-CC41-8718-1F1489EED1C3}">
      <text>
        <r>
          <rPr>
            <b/>
            <sz val="10"/>
            <color indexed="81"/>
            <rFont val="Calibri"/>
            <family val="2"/>
          </rPr>
          <t>KrollenActie</t>
        </r>
      </text>
    </comment>
    <comment ref="AJ12" authorId="0" shapeId="0" xr:uid="{AA01CE7F-F2F1-4144-8F77-A092EC6AC4FE}">
      <text>
        <r>
          <rPr>
            <b/>
            <sz val="10"/>
            <color rgb="FF000000"/>
            <rFont val="Calibri"/>
            <family val="2"/>
          </rPr>
          <t xml:space="preserve">Rabobank ClubkasCampagne </t>
        </r>
        <r>
          <rPr>
            <sz val="10"/>
            <color rgb="FF000000"/>
            <rFont val="Calibri"/>
            <family val="2"/>
          </rPr>
          <t xml:space="preserve"> </t>
        </r>
      </text>
    </comment>
    <comment ref="E13" authorId="0" shapeId="0" xr:uid="{21B11F45-4690-574F-B202-FB4EB8BE441F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H13" authorId="0" shapeId="0" xr:uid="{F912CB00-A3D8-DB48-82E9-B1FA77F2A301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I13" authorId="0" shapeId="0" xr:uid="{2E61352F-4671-2D42-B268-CB720985D842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L13" authorId="0" shapeId="0" xr:uid="{B817A6FB-5B9B-D549-A31D-70507F61DAAB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M13" authorId="0" shapeId="0" xr:uid="{235C21C0-C14C-E048-BD3D-163581249302}">
      <text>
        <r>
          <rPr>
            <b/>
            <sz val="10"/>
            <color rgb="FF000000"/>
            <rFont val="Calibri"/>
            <family val="2"/>
          </rPr>
          <t>CMV toernooien niveau  1 t/m 3</t>
        </r>
      </text>
    </comment>
    <comment ref="P13" authorId="0" shapeId="0" xr:uid="{41DE9557-2498-7A4D-B3B1-98C096166411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Q13" authorId="0" shapeId="0" xr:uid="{668F30C2-97EA-1A48-B4E7-0647A2979D9B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S13" authorId="0" shapeId="0" xr:uid="{E826E10C-756F-834E-A719-52417A46CC27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V13" authorId="0" shapeId="0" xr:uid="{16F1CD46-3C6D-5042-BD13-72AA2252C95E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W13" authorId="0" shapeId="0" xr:uid="{7AD48667-FCD3-824A-AD73-77303957DC65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Z13" authorId="0" shapeId="0" xr:uid="{2738095A-985C-1749-ABB4-A5D92D0A57B8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G13" authorId="0" shapeId="0" xr:uid="{F9F08D24-6AA4-D44E-AF6B-82F620EF9308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L14" authorId="0" shapeId="0" xr:uid="{C0E2AC84-0201-BC4F-A75B-D4A3B1914E47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M14" authorId="0" shapeId="0" xr:uid="{4D5D93BC-7BCC-5548-A464-C7C39E1B2295}">
      <text>
        <r>
          <rPr>
            <b/>
            <sz val="10"/>
            <color rgb="FF000000"/>
            <rFont val="Calibri"/>
            <family val="2"/>
          </rPr>
          <t>CMV toernooien niveau 4 t/m 6</t>
        </r>
      </text>
    </comment>
    <comment ref="Z14" authorId="0" shapeId="0" xr:uid="{09F9FF7C-898A-1540-A6E7-557B6DB318F0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G14" authorId="0" shapeId="0" xr:uid="{233A0266-7B9D-BB49-9F96-5E1DC41B90B7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J14" authorId="0" shapeId="0" xr:uid="{E2D5C5EF-0392-684F-8AD5-58311B4B5A4D}">
      <text>
        <r>
          <rPr>
            <b/>
            <sz val="10"/>
            <color indexed="81"/>
            <rFont val="Calibri"/>
            <family val="2"/>
          </rPr>
          <t xml:space="preserve">WorstenBroodActie </t>
        </r>
      </text>
    </comment>
    <comment ref="AJ16" authorId="0" shapeId="0" xr:uid="{2C95C548-462E-A44B-9D00-78083B133982}">
      <text>
        <r>
          <rPr>
            <b/>
            <sz val="10"/>
            <color indexed="81"/>
            <rFont val="Calibri"/>
            <family val="2"/>
          </rPr>
          <t>Actemium volleybaltoernooi</t>
        </r>
      </text>
    </comment>
    <comment ref="I18" authorId="0" shapeId="0" xr:uid="{161C0A07-EE27-E849-8CD5-9632ED56FF12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L18" authorId="0" shapeId="0" xr:uid="{9D3771F3-9714-6543-A28F-1989BC9F7A62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M18" authorId="0" shapeId="0" xr:uid="{142614E0-5CAB-7747-BF41-EF86177A5920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P18" authorId="0" shapeId="0" xr:uid="{3CAF13AA-CD32-134B-A5CC-A267D299DD62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V18" authorId="0" shapeId="0" xr:uid="{2D5500D9-9BED-024A-82B6-473678F0A1DA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W18" authorId="0" shapeId="0" xr:uid="{1B494503-F1C3-464F-879C-9FB6BF52D766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Z18" authorId="0" shapeId="0" xr:uid="{4826D568-4237-444D-A26B-6297B67CFD8A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D18" authorId="0" shapeId="0" xr:uid="{EE76D1A3-9ED1-7942-8D7B-A3EF3A8BC05B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J18" authorId="0" shapeId="0" xr:uid="{AD9D124B-2047-AB46-817C-45E75D397B8D}">
      <text>
        <r>
          <rPr>
            <b/>
            <sz val="10"/>
            <color indexed="81"/>
            <rFont val="Calibri"/>
            <family val="2"/>
          </rPr>
          <t>Bestuursvergadering</t>
        </r>
      </text>
    </comment>
    <comment ref="G19" authorId="0" shapeId="0" xr:uid="{4B38B7AC-34D4-A64A-B94D-5937A98D48E5}">
      <text>
        <r>
          <rPr>
            <b/>
            <sz val="10"/>
            <color rgb="FF000000"/>
            <rFont val="Calibri"/>
            <family val="2"/>
          </rPr>
          <t>Bestuursvergadering</t>
        </r>
      </text>
    </comment>
    <comment ref="I19" authorId="0" shapeId="0" xr:uid="{84EE0C63-7675-E54F-941A-225EFFEDA9CC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P19" authorId="0" shapeId="0" xr:uid="{7FA55382-5635-F84D-A15D-B5BCA832FE77}">
      <text>
        <r>
          <rPr>
            <b/>
            <sz val="10"/>
            <color rgb="FF000000"/>
            <rFont val="Calibri"/>
            <family val="2"/>
          </rPr>
          <t>Algemene Leden Vergadering</t>
        </r>
      </text>
    </comment>
    <comment ref="Z19" authorId="0" shapeId="0" xr:uid="{B41F78B1-7A9F-2445-A93E-9C440D673083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J20" authorId="0" shapeId="0" xr:uid="{B8501100-3DFA-BA44-8525-6B5132310BED}">
      <text>
        <r>
          <rPr>
            <b/>
            <sz val="10"/>
            <color indexed="81"/>
            <rFont val="Calibri"/>
            <family val="2"/>
          </rPr>
          <t xml:space="preserve">ABC jeugdactiviteit </t>
        </r>
      </text>
    </comment>
    <comment ref="AJ22" authorId="0" shapeId="0" xr:uid="{65D58B17-0772-D14E-8EDC-EECBC9C998DA}">
      <text>
        <r>
          <rPr>
            <b/>
            <sz val="10"/>
            <color indexed="81"/>
            <rFont val="Calibri"/>
            <family val="2"/>
          </rPr>
          <t>Info Ochtend Jeugd</t>
        </r>
      </text>
    </comment>
    <comment ref="G23" authorId="0" shapeId="0" xr:uid="{37E10A3F-EF02-584E-8C03-12B89DD1BE34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N23" authorId="0" shapeId="0" xr:uid="{EBAC5432-A2D3-FC4B-86DF-26A6DA28B627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U23" authorId="0" shapeId="0" xr:uid="{747D0BEC-808C-894E-8C0C-C054E6741A75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B23" authorId="0" shapeId="0" xr:uid="{252FD991-E57B-4241-BE0D-47F770B9CD9A}">
      <text>
        <r>
          <rPr>
            <b/>
            <sz val="10"/>
            <color rgb="FF000000"/>
            <rFont val="Calibri"/>
            <family val="2"/>
          </rPr>
          <t>1e kerstdag</t>
        </r>
      </text>
    </comment>
    <comment ref="AC23" authorId="0" shapeId="0" xr:uid="{3311FF0C-D142-A746-A340-4710523C528B}">
      <text>
        <r>
          <rPr>
            <b/>
            <sz val="10"/>
            <color rgb="FF000000"/>
            <rFont val="Calibri"/>
            <family val="2"/>
          </rPr>
          <t>2e kerstdag</t>
        </r>
      </text>
    </comment>
    <comment ref="AH23" authorId="0" shapeId="0" xr:uid="{C441EFF9-218F-BE41-BF27-126DE1E74D8B}">
      <text>
        <r>
          <rPr>
            <b/>
            <sz val="10"/>
            <color indexed="81"/>
            <rFont val="Calibri"/>
            <family val="2"/>
          </rPr>
          <t>Oudjaar</t>
        </r>
      </text>
    </comment>
    <comment ref="G24" authorId="0" shapeId="0" xr:uid="{4F02EE86-EE8B-0142-8F1D-CC7002C2824A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L24" authorId="0" shapeId="0" xr:uid="{BAD784F1-57B7-9644-8E64-0026332DEBC4}">
      <text>
        <r>
          <rPr>
            <b/>
            <sz val="10"/>
            <color rgb="FF000000"/>
            <rFont val="Calibri"/>
            <family val="2"/>
          </rPr>
          <t>Bestuursvergadering</t>
        </r>
      </text>
    </comment>
    <comment ref="N24" authorId="0" shapeId="0" xr:uid="{CD955943-CB2A-0D46-BE51-886B3E54F1B9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AJ24" authorId="0" shapeId="0" xr:uid="{BE3B9F30-4A6B-4048-9C60-83AC87F30B72}">
      <text>
        <r>
          <rPr>
            <b/>
            <sz val="10"/>
            <color indexed="81"/>
            <rFont val="Calibri"/>
            <family val="2"/>
          </rPr>
          <t>Ouder en Kind Training</t>
        </r>
      </text>
    </comment>
    <comment ref="AJ26" authorId="0" shapeId="0" xr:uid="{5DEF6883-7942-7749-8523-7CA04617012B}">
      <text>
        <r>
          <rPr>
            <b/>
            <sz val="10"/>
            <color indexed="81"/>
            <rFont val="Calibri"/>
            <family val="2"/>
          </rPr>
          <t>Pietentraining</t>
        </r>
      </text>
    </comment>
    <comment ref="D28" authorId="0" shapeId="0" xr:uid="{1D5A46E5-95A1-FD4F-BBBD-FA29A52822FC}">
      <text>
        <r>
          <rPr>
            <b/>
            <sz val="10"/>
            <color indexed="81"/>
            <rFont val="Calibri"/>
            <family val="2"/>
          </rPr>
          <t>Nieuwjaarsdag</t>
        </r>
      </text>
    </comment>
    <comment ref="N28" authorId="0" shapeId="0" xr:uid="{7CCC9264-C007-2540-9C08-C7FCCB894D43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O28" authorId="0" shapeId="0" xr:uid="{3FB1D238-CE5B-E940-B50D-81DACB31353F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R28" authorId="0" shapeId="0" xr:uid="{35F3F7EE-B8C0-D749-A745-687BE5E0C1A7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U28" authorId="0" shapeId="0" xr:uid="{E00D2F71-8773-FB43-947C-851ACE0B7448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V28" authorId="0" shapeId="0" xr:uid="{80783371-D8CB-F44C-9C5B-77D3FDA4E319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Y28" authorId="0" shapeId="0" xr:uid="{76312C8D-7CB7-7D45-B67E-6FD741E464E7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F28" authorId="0" shapeId="0" xr:uid="{5A899D82-2214-424B-AA17-6C1FF5AF0D7B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J28" authorId="0" shapeId="0" xr:uid="{D26AECFD-3BB8-0642-8813-C3310DE49029}">
      <text>
        <r>
          <rPr>
            <b/>
            <sz val="10"/>
            <color indexed="81"/>
            <rFont val="Calibri"/>
            <family val="2"/>
          </rPr>
          <t>Skunk Kamp  CMV en ABC</t>
        </r>
      </text>
    </comment>
    <comment ref="K29" authorId="0" shapeId="0" xr:uid="{4C6AC5FC-C345-794E-96DB-3C384E32CB04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AJ30" authorId="0" shapeId="0" xr:uid="{027072E8-60C0-324B-9547-FB755B176A2D}">
      <text>
        <r>
          <rPr>
            <b/>
            <sz val="10"/>
            <color indexed="81"/>
            <rFont val="Calibri"/>
            <family val="2"/>
          </rPr>
          <t xml:space="preserve">VolleybalSpeeltuin </t>
        </r>
      </text>
    </comment>
    <comment ref="AJ32" authorId="0" shapeId="0" xr:uid="{3B52CB15-F26B-8B47-9ABD-2F37A04F46DC}">
      <text>
        <r>
          <rPr>
            <b/>
            <sz val="10"/>
            <color indexed="81"/>
            <rFont val="Calibri"/>
            <family val="2"/>
          </rPr>
          <t>Vriendjes en Vriendinnetjes Training</t>
        </r>
      </text>
    </comment>
    <comment ref="E33" authorId="0" shapeId="0" xr:uid="{366D4C68-EF17-614C-99E0-1D4325803140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H33" authorId="0" shapeId="0" xr:uid="{C46F47AE-3CD0-9C42-A944-C1610ED9E0CE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M33" authorId="0" shapeId="0" xr:uid="{76CBC7B5-0B84-8A4E-AC99-F424E102C0BF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O33" authorId="0" shapeId="0" xr:uid="{A5A901B5-C2FC-D549-8CB7-29B85AB49285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R33" authorId="0" shapeId="0" xr:uid="{9CD93DE4-55D1-7B4B-97FB-5C7ABCA82195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S33" authorId="0" shapeId="0" xr:uid="{B20FC759-B846-E64F-9029-1065A50E3641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V33" authorId="0" shapeId="0" xr:uid="{2A3E38F6-0144-B443-9353-3DA2ECA40587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W33" authorId="0" shapeId="0" xr:uid="{0B35F31C-A750-2D44-BFF2-EEA26BF887AA}">
      <text>
        <r>
          <rPr>
            <b/>
            <sz val="10"/>
            <color rgb="FF000000"/>
            <rFont val="Calibri"/>
            <family val="2"/>
          </rPr>
          <t>CMV toernooien niveau  1 t/m 3</t>
        </r>
      </text>
    </comment>
    <comment ref="H34" authorId="0" shapeId="0" xr:uid="{02801535-1FC0-AB41-A99D-4534FB752423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W34" authorId="0" shapeId="0" xr:uid="{75B83D81-3926-D848-A1B7-45662C58164C}">
      <text>
        <r>
          <rPr>
            <b/>
            <sz val="10"/>
            <color rgb="FF000000"/>
            <rFont val="Calibri"/>
            <family val="2"/>
          </rPr>
          <t>CMV toernooien niveau 4 t/m 6</t>
        </r>
      </text>
    </comment>
    <comment ref="AJ34" authorId="0" shapeId="0" xr:uid="{8EE7412E-0B82-0845-9129-0FF10C3F43B3}">
      <text>
        <r>
          <rPr>
            <b/>
            <sz val="10"/>
            <color indexed="81"/>
            <rFont val="Calibri"/>
            <family val="2"/>
          </rPr>
          <t>Algemene Leden Vergadering</t>
        </r>
      </text>
    </comment>
    <comment ref="AJ36" authorId="0" shapeId="0" xr:uid="{E7EB4446-301F-AF46-8BF3-13BC778277CB}">
      <text>
        <r>
          <rPr>
            <b/>
            <sz val="10"/>
            <color indexed="81"/>
            <rFont val="Calibri"/>
            <family val="2"/>
          </rPr>
          <t xml:space="preserve">Pubquiz en Jeugdpubquiz  </t>
        </r>
      </text>
    </comment>
    <comment ref="O38" authorId="0" shapeId="0" xr:uid="{79D554AC-E0B4-004E-979E-0491395C8895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R38" authorId="0" shapeId="0" xr:uid="{36E11EFE-8C82-E047-B798-81904C9AC93D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S38" authorId="0" shapeId="0" xr:uid="{EB205018-5CBD-484C-8B0F-9D6B9D8B6219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V38" authorId="0" shapeId="0" xr:uid="{81BEAE9C-9708-564D-866A-377588D9738A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C38" authorId="0" shapeId="0" xr:uid="{A58CA03A-E9CE-1C46-A880-EEC6581081CE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F38" authorId="0" shapeId="0" xr:uid="{036B17BA-8D32-FF46-A0F2-9E71B0FD3AC6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G38" authorId="0" shapeId="0" xr:uid="{2EA5D03A-68DC-9145-B4C6-F00EA50574B1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AJ38" authorId="0" shapeId="0" xr:uid="{F0A68FFF-9ED4-D44A-914D-7898DDE80A9A}">
      <text>
        <r>
          <rPr>
            <b/>
            <sz val="10"/>
            <color indexed="81"/>
            <rFont val="Calibri"/>
            <family val="2"/>
          </rPr>
          <t>Skunk on the Beach</t>
        </r>
      </text>
    </comment>
    <comment ref="H39" authorId="0" shapeId="0" xr:uid="{42739202-E69E-FC47-B5ED-F622DB369DB0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AJ40" authorId="0" shapeId="0" xr:uid="{DC4FE7F2-1A48-2E49-81F2-98C2759880F7}">
      <text>
        <r>
          <rPr>
            <b/>
            <sz val="10"/>
            <color indexed="81"/>
            <rFont val="Calibri"/>
            <family val="2"/>
          </rPr>
          <t>Skunk Preparation Tournament Day</t>
        </r>
      </text>
    </comment>
    <comment ref="AJ42" authorId="0" shapeId="0" xr:uid="{E263A885-4626-7E4B-ADED-0EBBD38A12B2}">
      <text>
        <r>
          <rPr>
            <b/>
            <sz val="10"/>
            <color indexed="81"/>
            <rFont val="Calibri"/>
            <family val="2"/>
          </rPr>
          <t xml:space="preserve">SKUNK-Loterij </t>
        </r>
      </text>
    </comment>
    <comment ref="E43" authorId="0" shapeId="0" xr:uid="{88767B3B-9C46-544F-9AFC-700D97B6136E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L43" authorId="0" shapeId="0" xr:uid="{B4F40D4C-79F5-E048-A6A9-B9A5767A0AAD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AD43" authorId="0" shapeId="0" xr:uid="{E5A8B584-C9DF-AC49-867B-4F1E924FBA9B}">
      <text>
        <r>
          <rPr>
            <b/>
            <sz val="10"/>
            <color indexed="81"/>
            <rFont val="Calibri"/>
            <family val="2"/>
          </rPr>
          <t>Koningsdag</t>
        </r>
      </text>
    </comment>
    <comment ref="L44" authorId="0" shapeId="0" xr:uid="{1F27CAED-343D-4F44-A83A-80D090D2B691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AJ44" authorId="0" shapeId="0" xr:uid="{D480FCFB-B5E7-F841-BD30-2E1EB672945D}">
      <text>
        <r>
          <rPr>
            <b/>
            <sz val="10"/>
            <color indexed="81"/>
            <rFont val="Calibri"/>
            <family val="2"/>
          </rPr>
          <t>Skunkdag</t>
        </r>
      </text>
    </comment>
    <comment ref="AJ46" authorId="0" shapeId="0" xr:uid="{A85E05EE-221A-B540-8B86-48A1DF8054ED}">
      <text>
        <r>
          <rPr>
            <b/>
            <sz val="10"/>
            <color indexed="81"/>
            <rFont val="Calibri"/>
            <family val="2"/>
          </rPr>
          <t>De Nationale Sportweek</t>
        </r>
      </text>
    </comment>
    <comment ref="H48" authorId="0" shapeId="0" xr:uid="{06D3B0A5-11DC-924A-860F-E0CBCFD03B46}">
      <text>
        <r>
          <rPr>
            <b/>
            <sz val="10"/>
            <color indexed="81"/>
            <rFont val="Calibri"/>
            <family val="2"/>
          </rPr>
          <t>Bevrijdingsdag</t>
        </r>
      </text>
    </comment>
    <comment ref="AJ48" authorId="0" shapeId="0" xr:uid="{68082EB0-7DC2-B044-B7FB-CBFF52489369}">
      <text>
        <r>
          <rPr>
            <b/>
            <sz val="10"/>
            <color indexed="81"/>
            <rFont val="Calibri"/>
            <family val="2"/>
          </rPr>
          <t>KoningsSpelen</t>
        </r>
      </text>
    </comment>
    <comment ref="AJ50" authorId="0" shapeId="0" xr:uid="{B2DFD5EC-CC0C-1F43-96CB-F20F355A9E2D}">
      <text>
        <r>
          <rPr>
            <b/>
            <sz val="10"/>
            <color indexed="81"/>
            <rFont val="Calibri"/>
            <family val="2"/>
          </rPr>
          <t>Sjors Sportief</t>
        </r>
      </text>
    </comment>
    <comment ref="AJ52" authorId="0" shapeId="0" xr:uid="{81519FEB-9CF5-D54E-A83F-38F380DAA694}">
      <text>
        <r>
          <rPr>
            <b/>
            <sz val="10"/>
            <color indexed="81"/>
            <rFont val="Calibri"/>
            <family val="2"/>
          </rPr>
          <t>Veghel op Gympies</t>
        </r>
      </text>
    </comment>
    <comment ref="AJ54" authorId="0" shapeId="0" xr:uid="{AF3BF9A4-B1FE-E541-B98B-CBF737EE4274}">
      <text>
        <r>
          <rPr>
            <b/>
            <sz val="10"/>
            <color indexed="81"/>
            <rFont val="Calibri"/>
            <family val="2"/>
          </rPr>
          <t>Veghelse Sport Awards.</t>
        </r>
      </text>
    </comment>
    <comment ref="AJ56" authorId="0" shapeId="0" xr:uid="{8E136A90-EC0D-694E-AE89-1F4624DB84CE}">
      <text>
        <r>
          <rPr>
            <b/>
            <sz val="10"/>
            <color rgb="FF000000"/>
            <rFont val="Calibri"/>
            <family val="2"/>
          </rPr>
          <t>PD Wedstrijden</t>
        </r>
      </text>
    </comment>
    <comment ref="G58" authorId="0" shapeId="0" xr:uid="{D858F700-9CE5-474E-8E08-390BC2BE1842}">
      <text>
        <r>
          <rPr>
            <b/>
            <sz val="10"/>
            <color indexed="81"/>
            <rFont val="Calibri"/>
            <family val="2"/>
          </rPr>
          <t xml:space="preserve">SKUNK: </t>
        </r>
        <r>
          <rPr>
            <sz val="10"/>
            <color indexed="81"/>
            <rFont val="Calibri"/>
            <family val="2"/>
          </rPr>
          <t>CMV toernooien niveau 
1 t/m 3</t>
        </r>
      </text>
    </comment>
    <comment ref="S59" authorId="0" shapeId="0" xr:uid="{A763473E-72A0-C645-AD8E-2CDF6C3E93E5}">
      <text>
        <r>
          <rPr>
            <b/>
            <sz val="10"/>
            <color rgb="FF000000"/>
            <rFont val="Calibri"/>
            <family val="2"/>
          </rPr>
          <t>Skunk on the Beach</t>
        </r>
      </text>
    </comment>
    <comment ref="T59" authorId="0" shapeId="0" xr:uid="{787D1159-F8ED-CC44-A5F0-BA2167A4ECC3}">
      <text>
        <r>
          <rPr>
            <b/>
            <sz val="10"/>
            <color rgb="FF000000"/>
            <rFont val="Calibri"/>
            <family val="2"/>
          </rPr>
          <t>Skunk on the Beach</t>
        </r>
      </text>
    </comment>
    <comment ref="AF64" authorId="0" shapeId="0" xr:uid="{86AF09A1-6790-5340-9D48-62A9CAD2235F}">
      <text>
        <r>
          <rPr>
            <b/>
            <sz val="10"/>
            <color rgb="FF000000"/>
            <rFont val="Calibri"/>
            <family val="2"/>
          </rPr>
          <t xml:space="preserve">moederdag
</t>
        </r>
      </text>
    </comment>
    <comment ref="AG64" authorId="0" shapeId="0" xr:uid="{2629590A-0F61-E34C-B344-6F70484A17A7}">
      <text>
        <r>
          <rPr>
            <b/>
            <sz val="10"/>
            <color rgb="FF000000"/>
            <rFont val="Calibri"/>
            <family val="2"/>
          </rPr>
          <t xml:space="preserve">Vaderdag
</t>
        </r>
      </text>
    </comment>
    <comment ref="AF65" authorId="0" shapeId="0" xr:uid="{8AC30340-4FFC-5147-AFC5-CA8FB8DB76C2}">
      <text>
        <r>
          <rPr>
            <b/>
            <sz val="10"/>
            <color rgb="FF000000"/>
            <rFont val="Calibri"/>
            <family val="2"/>
          </rPr>
          <t>Carnaval</t>
        </r>
      </text>
    </comment>
    <comment ref="AG65" authorId="0" shapeId="0" xr:uid="{AAA7D067-350C-6C45-8374-4F86EBE12709}">
      <text>
        <r>
          <rPr>
            <sz val="10"/>
            <color indexed="81"/>
            <rFont val="Calibri"/>
            <family val="2"/>
          </rPr>
          <t>Pasen</t>
        </r>
      </text>
    </comment>
    <comment ref="AH65" authorId="0" shapeId="0" xr:uid="{96745EDD-0F8A-C245-82B6-81877E06EE6C}">
      <text>
        <r>
          <rPr>
            <b/>
            <sz val="10"/>
            <color indexed="81"/>
            <rFont val="Calibri"/>
            <family val="2"/>
          </rPr>
          <t>Pinksteren</t>
        </r>
      </text>
    </comment>
    <comment ref="B67" authorId="0" shapeId="0" xr:uid="{F7E4B7A6-B649-CF44-9600-13BA58422BAB}">
      <text>
        <r>
          <rPr>
            <b/>
            <sz val="10"/>
            <color rgb="FF000000"/>
            <rFont val="Calibri"/>
            <family val="2"/>
          </rPr>
          <t>CMV toernooien niveau  1 t/m 3</t>
        </r>
      </text>
    </comment>
    <comment ref="B68" authorId="0" shapeId="0" xr:uid="{AF15A2E4-B685-3A49-A8E8-C254EF3F50C1}">
      <text>
        <r>
          <rPr>
            <b/>
            <sz val="10"/>
            <color rgb="FF000000"/>
            <rFont val="Calibri"/>
            <family val="2"/>
          </rPr>
          <t>CMV toernooien niveau 4 t/m 6</t>
        </r>
      </text>
    </comment>
    <comment ref="B69" authorId="0" shapeId="0" xr:uid="{8030F6F3-9AED-B847-8EDF-01E7BB06EDA9}">
      <text>
        <r>
          <rPr>
            <b/>
            <sz val="10"/>
            <color rgb="FF000000"/>
            <rFont val="Calibri"/>
            <family val="2"/>
          </rPr>
          <t>Wedstrijddag Thuis</t>
        </r>
      </text>
    </comment>
    <comment ref="B70" authorId="0" shapeId="0" xr:uid="{1528C345-2021-8C46-8171-87750EA6ED99}">
      <text>
        <r>
          <rPr>
            <b/>
            <sz val="10"/>
            <color rgb="FF000000"/>
            <rFont val="Calibri"/>
            <family val="2"/>
          </rPr>
          <t>Wedstrijddag uit</t>
        </r>
      </text>
    </comment>
    <comment ref="B71" authorId="0" shapeId="0" xr:uid="{F36E7C1F-FB10-434E-9D84-AE1C13F7621C}">
      <text>
        <r>
          <rPr>
            <b/>
            <sz val="10"/>
            <color indexed="81"/>
            <rFont val="Calibri"/>
            <family val="2"/>
          </rPr>
          <t>Jumbo Spaar Actie</t>
        </r>
      </text>
    </comment>
    <comment ref="B72" authorId="0" shapeId="0" xr:uid="{965C7679-2CD5-C14F-AD54-AC6DC008D8C9}">
      <text>
        <r>
          <rPr>
            <b/>
            <sz val="10"/>
            <color indexed="81"/>
            <rFont val="Calibri"/>
            <family val="2"/>
          </rPr>
          <t>KrollenActie</t>
        </r>
      </text>
    </comment>
    <comment ref="B73" authorId="0" shapeId="0" xr:uid="{CADBEAF4-48F3-C643-9611-989CD810A845}">
      <text>
        <r>
          <rPr>
            <b/>
            <sz val="10"/>
            <color indexed="81"/>
            <rFont val="Calibri"/>
            <family val="2"/>
          </rPr>
          <t xml:space="preserve">Rabobank ClubkasCampagne </t>
        </r>
        <r>
          <rPr>
            <sz val="10"/>
            <color indexed="81"/>
            <rFont val="Calibri"/>
            <family val="2"/>
          </rPr>
          <t xml:space="preserve"> </t>
        </r>
      </text>
    </comment>
    <comment ref="B74" authorId="0" shapeId="0" xr:uid="{877880C2-0BD5-0D4E-9009-11476DA585ED}">
      <text>
        <r>
          <rPr>
            <b/>
            <sz val="10"/>
            <color indexed="81"/>
            <rFont val="Calibri"/>
            <family val="2"/>
          </rPr>
          <t xml:space="preserve">WorstenBroodActie </t>
        </r>
      </text>
    </comment>
    <comment ref="B75" authorId="0" shapeId="0" xr:uid="{21B79427-7076-454B-81BE-FBAD373F1AFE}">
      <text>
        <r>
          <rPr>
            <b/>
            <sz val="10"/>
            <color indexed="81"/>
            <rFont val="Calibri"/>
            <family val="2"/>
          </rPr>
          <t>Actemium volleybaltoernooi</t>
        </r>
      </text>
    </comment>
    <comment ref="B76" authorId="0" shapeId="0" xr:uid="{E3BFB9D9-7224-9249-A33C-C7ED3793F75A}">
      <text>
        <r>
          <rPr>
            <b/>
            <sz val="10"/>
            <color rgb="FF000000"/>
            <rFont val="Calibri"/>
            <family val="2"/>
          </rPr>
          <t>Bestuursvergadering</t>
        </r>
      </text>
    </comment>
    <comment ref="B77" authorId="0" shapeId="0" xr:uid="{FF94BBF4-0C2E-7A43-AC09-1272B7234B6F}">
      <text>
        <r>
          <rPr>
            <b/>
            <sz val="10"/>
            <color indexed="81"/>
            <rFont val="Calibri"/>
            <family val="2"/>
          </rPr>
          <t xml:space="preserve">ABC jeugdactiviteit </t>
        </r>
      </text>
    </comment>
    <comment ref="B78" authorId="0" shapeId="0" xr:uid="{43FF1329-28DF-6244-BA67-F77D1A3A8941}">
      <text>
        <r>
          <rPr>
            <b/>
            <sz val="10"/>
            <color indexed="81"/>
            <rFont val="Calibri"/>
            <family val="2"/>
          </rPr>
          <t>Info Ochtend Jeugd</t>
        </r>
      </text>
    </comment>
    <comment ref="B79" authorId="0" shapeId="0" xr:uid="{E553F2A6-6204-8A40-B959-44EC7133EADE}">
      <text>
        <r>
          <rPr>
            <b/>
            <sz val="10"/>
            <color indexed="81"/>
            <rFont val="Calibri"/>
            <family val="2"/>
          </rPr>
          <t>Ouder en Kind Training</t>
        </r>
      </text>
    </comment>
    <comment ref="B80" authorId="0" shapeId="0" xr:uid="{1027621B-7B36-8F4D-8FF1-5F4119241F29}">
      <text>
        <r>
          <rPr>
            <b/>
            <sz val="10"/>
            <color indexed="81"/>
            <rFont val="Calibri"/>
            <family val="2"/>
          </rPr>
          <t>Pietentraining</t>
        </r>
      </text>
    </comment>
    <comment ref="B81" authorId="0" shapeId="0" xr:uid="{44BCD2B0-D664-ED45-8D90-26D8E2A2A47C}">
      <text>
        <r>
          <rPr>
            <b/>
            <sz val="10"/>
            <color indexed="81"/>
            <rFont val="Calibri"/>
            <family val="2"/>
          </rPr>
          <t>Skunk Kamp  CMV en ABC</t>
        </r>
      </text>
    </comment>
    <comment ref="B82" authorId="0" shapeId="0" xr:uid="{94E9F484-20DE-FD4A-A8D4-48FAE5DCDA2E}">
      <text>
        <r>
          <rPr>
            <b/>
            <sz val="10"/>
            <color rgb="FF000000"/>
            <rFont val="Calibri"/>
            <family val="2"/>
          </rPr>
          <t xml:space="preserve">VolleybalSpeeltuin </t>
        </r>
      </text>
    </comment>
    <comment ref="B83" authorId="0" shapeId="0" xr:uid="{3B298308-022C-8B4F-82CC-0AE73DB41A6E}">
      <text>
        <r>
          <rPr>
            <b/>
            <sz val="10"/>
            <color indexed="81"/>
            <rFont val="Calibri"/>
            <family val="2"/>
          </rPr>
          <t>Vriendjes en Vriendinnetjes Training</t>
        </r>
      </text>
    </comment>
    <comment ref="B84" authorId="0" shapeId="0" xr:uid="{4DA1A383-C110-274C-82F0-0032D9533D01}">
      <text>
        <r>
          <rPr>
            <b/>
            <sz val="10"/>
            <color rgb="FF000000"/>
            <rFont val="Calibri"/>
            <family val="2"/>
          </rPr>
          <t>Algemene Leden Vergadering</t>
        </r>
      </text>
    </comment>
    <comment ref="B85" authorId="0" shapeId="0" xr:uid="{E3FCB6B5-D65A-DF40-BD2A-B42814662EBC}">
      <text>
        <r>
          <rPr>
            <b/>
            <sz val="10"/>
            <color indexed="81"/>
            <rFont val="Calibri"/>
            <family val="2"/>
          </rPr>
          <t xml:space="preserve">Pubquiz en Jeugdpubquiz  </t>
        </r>
      </text>
    </comment>
    <comment ref="B86" authorId="0" shapeId="0" xr:uid="{D31401D9-1EB8-AF49-AACD-3CD1BC38D501}">
      <text>
        <r>
          <rPr>
            <b/>
            <sz val="10"/>
            <color rgb="FF000000"/>
            <rFont val="Calibri"/>
            <family val="2"/>
          </rPr>
          <t>Skunk on the Beach</t>
        </r>
      </text>
    </comment>
    <comment ref="B87" authorId="0" shapeId="0" xr:uid="{8E6A9131-9511-FA4B-AA40-B2F9322F25E3}">
      <text>
        <r>
          <rPr>
            <b/>
            <sz val="10"/>
            <color indexed="81"/>
            <rFont val="Calibri"/>
            <family val="2"/>
          </rPr>
          <t>Skunk Preparation Tournament Day</t>
        </r>
      </text>
    </comment>
    <comment ref="B88" authorId="0" shapeId="0" xr:uid="{1FB2E378-DD0E-0740-AE57-B0AD5EC65F16}">
      <text>
        <r>
          <rPr>
            <b/>
            <sz val="10"/>
            <color indexed="81"/>
            <rFont val="Calibri"/>
            <family val="2"/>
          </rPr>
          <t xml:space="preserve">SKUNK-Loterij </t>
        </r>
      </text>
    </comment>
    <comment ref="B89" authorId="0" shapeId="0" xr:uid="{8990B7A2-3BE3-5B4E-8231-77960D539683}">
      <text>
        <r>
          <rPr>
            <b/>
            <sz val="10"/>
            <color indexed="81"/>
            <rFont val="Calibri"/>
            <family val="2"/>
          </rPr>
          <t>Skunkdag</t>
        </r>
      </text>
    </comment>
    <comment ref="B90" authorId="0" shapeId="0" xr:uid="{74549C21-7B2D-8F4F-9ED5-185FE7C7379A}">
      <text>
        <r>
          <rPr>
            <b/>
            <sz val="10"/>
            <color indexed="81"/>
            <rFont val="Calibri"/>
            <family val="2"/>
          </rPr>
          <t>De Nationale Sportweek</t>
        </r>
      </text>
    </comment>
    <comment ref="B91" authorId="0" shapeId="0" xr:uid="{A75E5DC9-C5BD-2145-AE37-409E248BA6DB}">
      <text>
        <r>
          <rPr>
            <b/>
            <sz val="10"/>
            <color indexed="81"/>
            <rFont val="Calibri"/>
            <family val="2"/>
          </rPr>
          <t>KoningsSpelen</t>
        </r>
      </text>
    </comment>
    <comment ref="B92" authorId="0" shapeId="0" xr:uid="{A7D71365-75A0-0244-B34C-789FD199C66E}">
      <text>
        <r>
          <rPr>
            <b/>
            <sz val="10"/>
            <color indexed="81"/>
            <rFont val="Calibri"/>
            <family val="2"/>
          </rPr>
          <t>Sjors Sportief</t>
        </r>
      </text>
    </comment>
    <comment ref="B93" authorId="0" shapeId="0" xr:uid="{47251187-B00B-7546-A3DD-E6240FC5B56A}">
      <text>
        <r>
          <rPr>
            <b/>
            <sz val="10"/>
            <color indexed="81"/>
            <rFont val="Calibri"/>
            <family val="2"/>
          </rPr>
          <t>Veghel op Gympies</t>
        </r>
      </text>
    </comment>
    <comment ref="B94" authorId="0" shapeId="0" xr:uid="{EDE107FA-7464-CD46-8998-F8EC85A65DD7}">
      <text>
        <r>
          <rPr>
            <b/>
            <sz val="10"/>
            <color indexed="81"/>
            <rFont val="Calibri"/>
            <family val="2"/>
          </rPr>
          <t>Veghelse Sport Awards.</t>
        </r>
      </text>
    </comment>
    <comment ref="B95" authorId="0" shapeId="0" xr:uid="{1272C4C6-0E93-3F41-849A-0DDE718B83B5}">
      <text>
        <r>
          <rPr>
            <b/>
            <sz val="10"/>
            <color rgb="FF000000"/>
            <rFont val="Calibri"/>
            <family val="2"/>
          </rPr>
          <t>PD Wedstrijden</t>
        </r>
      </text>
    </comment>
    <comment ref="B96" authorId="0" shapeId="0" xr:uid="{411994F5-3029-9B4F-A661-DC31D3E9BC37}">
      <text>
        <r>
          <rPr>
            <b/>
            <sz val="10"/>
            <color rgb="FF000000"/>
            <rFont val="Calibri"/>
            <family val="2"/>
          </rPr>
          <t xml:space="preserve">Kick Off
</t>
        </r>
      </text>
    </comment>
    <comment ref="B97" authorId="0" shapeId="0" xr:uid="{33409BEF-1252-3F4D-8871-16187227BE64}">
      <text>
        <r>
          <rPr>
            <b/>
            <sz val="10"/>
            <color indexed="81"/>
            <rFont val="Calibri"/>
            <family val="2"/>
          </rPr>
          <t>Leeg</t>
        </r>
      </text>
    </comment>
    <comment ref="B98" authorId="0" shapeId="0" xr:uid="{CBB41ADC-93CB-F040-BF58-C539E4C41BCE}">
      <text>
        <r>
          <rPr>
            <b/>
            <sz val="10"/>
            <color indexed="81"/>
            <rFont val="Calibri"/>
            <family val="2"/>
          </rPr>
          <t>Leeg</t>
        </r>
      </text>
    </comment>
    <comment ref="B99" authorId="0" shapeId="0" xr:uid="{3611D3F4-E05D-DA4A-9034-1B8D3FD1B1FD}">
      <text>
        <r>
          <rPr>
            <b/>
            <sz val="10"/>
            <color indexed="81"/>
            <rFont val="Calibri"/>
            <family val="2"/>
          </rPr>
          <t>Leeg</t>
        </r>
      </text>
    </comment>
    <comment ref="B100" authorId="0" shapeId="0" xr:uid="{6D470168-1CE7-404E-8F3A-C898E2B97CB1}">
      <text>
        <r>
          <rPr>
            <b/>
            <sz val="10"/>
            <color indexed="81"/>
            <rFont val="Calibri"/>
            <family val="2"/>
          </rPr>
          <t>Leeg</t>
        </r>
      </text>
    </comment>
    <comment ref="B101" authorId="0" shapeId="0" xr:uid="{5043EF26-206C-BD4D-B5B5-2471A58F0108}">
      <text>
        <r>
          <rPr>
            <b/>
            <sz val="10"/>
            <color indexed="81"/>
            <rFont val="Calibri"/>
            <family val="2"/>
          </rPr>
          <t>Leeg</t>
        </r>
      </text>
    </comment>
  </commentList>
</comments>
</file>

<file path=xl/sharedStrings.xml><?xml version="1.0" encoding="utf-8"?>
<sst xmlns="http://schemas.openxmlformats.org/spreadsheetml/2006/main" count="163" uniqueCount="97">
  <si>
    <t>Seizoenkalender Skunk</t>
  </si>
  <si>
    <t>/</t>
  </si>
  <si>
    <t>Augustus</t>
  </si>
  <si>
    <t>feestdagen</t>
  </si>
  <si>
    <t>schoolvakanties</t>
  </si>
  <si>
    <t>CMV toernooien niveau 1 t/m 3</t>
  </si>
  <si>
    <t>CMV toernooien niveau 4 t/m 6</t>
  </si>
  <si>
    <t>wedstrijddag Thuis</t>
  </si>
  <si>
    <t>September</t>
  </si>
  <si>
    <t>wedstrijddag Uit</t>
  </si>
  <si>
    <t>JSA</t>
  </si>
  <si>
    <t>Jumbo Spaar Actie</t>
  </si>
  <si>
    <t>KA</t>
  </si>
  <si>
    <t>KrollenActie</t>
  </si>
  <si>
    <t>Oktober</t>
  </si>
  <si>
    <t>RCC</t>
  </si>
  <si>
    <t xml:space="preserve">Rabobank 
Clubkas Campagne </t>
  </si>
  <si>
    <t>WBA</t>
  </si>
  <si>
    <t xml:space="preserve">WorstenbroodAactie </t>
  </si>
  <si>
    <t>AT</t>
  </si>
  <si>
    <t>Actemium 
volleybaltoernooi</t>
  </si>
  <si>
    <t>November</t>
  </si>
  <si>
    <t>BV</t>
  </si>
  <si>
    <t>Bestuursvergadering</t>
  </si>
  <si>
    <t>ABC</t>
  </si>
  <si>
    <t xml:space="preserve">ABC jeugdactiviteit 
</t>
  </si>
  <si>
    <t>December</t>
  </si>
  <si>
    <t>IO</t>
  </si>
  <si>
    <t>Info ochtend Jeugd</t>
  </si>
  <si>
    <t>OKT</t>
  </si>
  <si>
    <t>Ouder en Kind Training</t>
  </si>
  <si>
    <t>PT</t>
  </si>
  <si>
    <t>PietenTraining</t>
  </si>
  <si>
    <t>Januari</t>
  </si>
  <si>
    <t>SK</t>
  </si>
  <si>
    <t>Skunk kamp  CMV en ABC</t>
  </si>
  <si>
    <t>VS</t>
  </si>
  <si>
    <t xml:space="preserve">VolleybalSpeeltuin </t>
  </si>
  <si>
    <t>Februari</t>
  </si>
  <si>
    <t>VVT</t>
  </si>
  <si>
    <t>Vriendjes en
Vriendinnetjes Training</t>
  </si>
  <si>
    <t>ALV</t>
  </si>
  <si>
    <t>PQ</t>
  </si>
  <si>
    <t>Pubquiz en jeugdpubquiz
(ABC jeugdactiviteit)</t>
  </si>
  <si>
    <t>Maart</t>
  </si>
  <si>
    <t>SOTB</t>
  </si>
  <si>
    <t xml:space="preserve">Skunk on the Beach
</t>
  </si>
  <si>
    <t>SPTD</t>
  </si>
  <si>
    <t>Skunk Preparation
Tournament Day</t>
  </si>
  <si>
    <t>April</t>
  </si>
  <si>
    <t>SL</t>
  </si>
  <si>
    <t xml:space="preserve">SKUNK-Loterij </t>
  </si>
  <si>
    <t>SD</t>
  </si>
  <si>
    <t>Skunkdag</t>
  </si>
  <si>
    <t>NS</t>
  </si>
  <si>
    <t>Nationale Sportweek</t>
  </si>
  <si>
    <t>Mei</t>
  </si>
  <si>
    <t>KS</t>
  </si>
  <si>
    <t>KoningsSpelen</t>
  </si>
  <si>
    <t>SS</t>
  </si>
  <si>
    <t>Sjors Sportief</t>
  </si>
  <si>
    <t>Juni</t>
  </si>
  <si>
    <t>VoG</t>
  </si>
  <si>
    <t>Veghel op Gympies</t>
  </si>
  <si>
    <t>VSA</t>
  </si>
  <si>
    <t>Veghelse Sport Awards</t>
  </si>
  <si>
    <t>PD</t>
  </si>
  <si>
    <t>P/D wedstrijddag</t>
  </si>
  <si>
    <t>Juli</t>
  </si>
  <si>
    <t xml:space="preserve">Activiteit: </t>
  </si>
  <si>
    <t>Datum:</t>
  </si>
  <si>
    <t xml:space="preserve">Contactperoon: </t>
  </si>
  <si>
    <t>Datum vandaag</t>
  </si>
  <si>
    <t xml:space="preserve">1e 2e  Pinksterdagen
</t>
  </si>
  <si>
    <t>Schoovakantie</t>
  </si>
  <si>
    <t>JC</t>
  </si>
  <si>
    <t>Bestuur</t>
  </si>
  <si>
    <t xml:space="preserve">Rabobank ClubkasCampagne </t>
  </si>
  <si>
    <t xml:space="preserve">WorstenBroodActie </t>
  </si>
  <si>
    <t>Actemium volleybaltoernooi</t>
  </si>
  <si>
    <t xml:space="preserve">ABC jeugdactiviteit </t>
  </si>
  <si>
    <t>Info Ochtend Jeugd</t>
  </si>
  <si>
    <t>Pietentraining</t>
  </si>
  <si>
    <t>Skunk Kamp  CMV en ABC</t>
  </si>
  <si>
    <t>Vriendjes en Vriendinnetjes Training</t>
  </si>
  <si>
    <t>Algemene Leden Vergadering</t>
  </si>
  <si>
    <t xml:space="preserve">Pubquiz en Jeugdpubquiz  </t>
  </si>
  <si>
    <t xml:space="preserve">Skunk on the Beach </t>
  </si>
  <si>
    <t>Skunk Preparation Tournament Day</t>
  </si>
  <si>
    <t xml:space="preserve">Zomervak: t/m 5 september 2021 
Bouwvak:  
Herfstvak: 23 oktober t/m 31 oktober 2021
Kerstvak:  25 december t/m 9 januari 2022
Voorjaar: 26 februari t/m 6 maart 2022
Meivak: 30 april t/m 8 mei 2022
Zomervak:23 juli t/m 4 september 2022
Bouwvak:  
</t>
  </si>
  <si>
    <t>KO</t>
  </si>
  <si>
    <t>Kick off</t>
  </si>
  <si>
    <t xml:space="preserve">Kick Off </t>
  </si>
  <si>
    <t>10 oktober 2021 en 20 februari 2022</t>
  </si>
  <si>
    <r>
      <t xml:space="preserve">18 september, 9 oktober, 6 november, 11 december, 
8 januari, 5 februari, 5 maart en 9 april </t>
    </r>
    <r>
      <rPr>
        <sz val="12"/>
        <color rgb="FFFF0000"/>
        <rFont val="Arial"/>
        <family val="2"/>
      </rPr>
      <t>nog een in mei?</t>
    </r>
  </si>
  <si>
    <t>16-17 juli 2021</t>
  </si>
  <si>
    <r>
      <t xml:space="preserve">30 augustus 2021 - 30 september 2021 - 4 november - 9 december 
</t>
    </r>
    <r>
      <rPr>
        <sz val="12"/>
        <color rgb="FFFF0000"/>
        <rFont val="Arial"/>
        <family val="2"/>
      </rPr>
      <t xml:space="preserve">vervolg vanaf januari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</si>
</sst>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ddd"/>
    <numFmt numFmtId="166" formatCode="mmm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8"/>
      <color theme="1"/>
      <name val="Arial"/>
      <family val="2"/>
    </font>
    <font>
      <b/>
      <u/>
      <sz val="12"/>
      <color theme="10"/>
      <name val="Arial"/>
      <family val="2"/>
    </font>
    <font>
      <b/>
      <sz val="10"/>
      <color theme="1"/>
      <name val="Arial Vet"/>
    </font>
    <font>
      <sz val="12"/>
      <color theme="1"/>
      <name val="Arial Vet"/>
    </font>
    <font>
      <sz val="10"/>
      <color theme="1"/>
      <name val="Arial Vet"/>
    </font>
    <font>
      <sz val="10"/>
      <color rgb="FF9C0006"/>
      <name val="Arial Vet"/>
    </font>
    <font>
      <b/>
      <sz val="10"/>
      <color rgb="FF8EFA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theme="7" tint="0.59996337778862885"/>
        <bgColor theme="7" tint="0.79998168889431442"/>
      </patternFill>
    </fill>
    <fill>
      <patternFill patternType="solid">
        <fgColor theme="9" tint="0.39985351115451523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FF40FF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FF2600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00FB92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rgb="FF92900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rgb="FF009193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9437FF"/>
        <bgColor indexed="64"/>
      </patternFill>
    </fill>
    <fill>
      <patternFill patternType="solid">
        <fgColor rgb="FF929292"/>
        <bgColor indexed="64"/>
      </patternFill>
    </fill>
    <fill>
      <patternFill patternType="solid">
        <fgColor rgb="FF5E5E5E"/>
        <bgColor indexed="64"/>
      </patternFill>
    </fill>
    <fill>
      <patternFill patternType="solid">
        <fgColor rgb="FF945200"/>
        <bgColor indexed="64"/>
      </patternFill>
    </fill>
    <fill>
      <patternFill patternType="solid">
        <fgColor rgb="FF9420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8" borderId="18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1">
    <xf numFmtId="0" fontId="0" fillId="0" borderId="0" xfId="0"/>
    <xf numFmtId="14" fontId="7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7" fillId="0" borderId="0" xfId="1" applyFont="1" applyFill="1" applyProtection="1"/>
    <xf numFmtId="0" fontId="9" fillId="0" borderId="10" xfId="0" applyFont="1" applyBorder="1" applyAlignment="1">
      <alignment horizontal="right"/>
    </xf>
    <xf numFmtId="0" fontId="10" fillId="0" borderId="0" xfId="1" applyFont="1" applyBorder="1" applyAlignment="1" applyProtection="1">
      <alignment horizontal="center" vertical="center"/>
    </xf>
    <xf numFmtId="166" fontId="11" fillId="0" borderId="0" xfId="1" applyNumberFormat="1" applyFont="1" applyFill="1" applyBorder="1" applyAlignment="1" applyProtection="1">
      <alignment horizontal="center" vertical="center"/>
    </xf>
    <xf numFmtId="165" fontId="12" fillId="7" borderId="2" xfId="1" applyNumberFormat="1" applyFont="1" applyFill="1" applyBorder="1" applyAlignment="1" applyProtection="1">
      <alignment horizontal="center" vertical="center"/>
    </xf>
    <xf numFmtId="164" fontId="13" fillId="0" borderId="12" xfId="1" applyNumberFormat="1" applyFont="1" applyFill="1" applyBorder="1" applyAlignment="1" applyProtection="1">
      <alignment horizontal="center" vertical="center"/>
    </xf>
    <xf numFmtId="164" fontId="13" fillId="7" borderId="3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/>
    <xf numFmtId="0" fontId="13" fillId="0" borderId="2" xfId="1" applyFont="1" applyFill="1" applyBorder="1" applyProtection="1">
      <protection locked="0"/>
    </xf>
    <xf numFmtId="0" fontId="13" fillId="0" borderId="6" xfId="1" applyFont="1" applyFill="1" applyBorder="1" applyAlignment="1" applyProtection="1"/>
    <xf numFmtId="164" fontId="13" fillId="0" borderId="7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7" xfId="1" applyFont="1" applyFill="1" applyBorder="1" applyAlignment="1" applyProtection="1"/>
    <xf numFmtId="0" fontId="13" fillId="0" borderId="8" xfId="1" applyFont="1" applyFill="1" applyBorder="1" applyAlignment="1" applyProtection="1"/>
    <xf numFmtId="16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Protection="1"/>
    <xf numFmtId="164" fontId="13" fillId="0" borderId="2" xfId="1" applyNumberFormat="1" applyFont="1" applyFill="1" applyBorder="1" applyAlignment="1" applyProtection="1">
      <alignment horizontal="center" vertical="center"/>
      <protection locked="0"/>
    </xf>
    <xf numFmtId="164" fontId="7" fillId="3" borderId="11" xfId="1" applyNumberFormat="1" applyFont="1" applyFill="1" applyBorder="1" applyAlignment="1" applyProtection="1">
      <alignment horizontal="center" vertical="center"/>
      <protection locked="0"/>
    </xf>
    <xf numFmtId="15" fontId="16" fillId="0" borderId="2" xfId="1" applyNumberFormat="1" applyFont="1" applyFill="1" applyBorder="1" applyAlignment="1" applyProtection="1">
      <alignment horizontal="center"/>
      <protection locked="0"/>
    </xf>
    <xf numFmtId="0" fontId="7" fillId="0" borderId="6" xfId="1" applyFont="1" applyFill="1" applyBorder="1" applyProtection="1"/>
    <xf numFmtId="0" fontId="7" fillId="0" borderId="9" xfId="1" applyFont="1" applyFill="1" applyBorder="1" applyProtection="1"/>
    <xf numFmtId="164" fontId="13" fillId="0" borderId="0" xfId="1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Protection="1">
      <protection locked="0"/>
    </xf>
    <xf numFmtId="0" fontId="13" fillId="0" borderId="7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3" fillId="0" borderId="7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3" fillId="0" borderId="8" xfId="1" applyFont="1" applyFill="1" applyBorder="1" applyProtection="1">
      <protection locked="0"/>
    </xf>
    <xf numFmtId="0" fontId="13" fillId="0" borderId="10" xfId="1" applyFont="1" applyFill="1" applyBorder="1" applyProtection="1">
      <protection locked="0"/>
    </xf>
    <xf numFmtId="164" fontId="8" fillId="0" borderId="0" xfId="0" applyNumberFormat="1" applyFont="1"/>
    <xf numFmtId="0" fontId="7" fillId="0" borderId="11" xfId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4" fontId="13" fillId="7" borderId="2" xfId="1" applyNumberFormat="1" applyFont="1" applyFill="1" applyBorder="1" applyAlignment="1" applyProtection="1">
      <alignment horizontal="center" vertical="center"/>
    </xf>
    <xf numFmtId="16" fontId="13" fillId="0" borderId="2" xfId="1" applyNumberFormat="1" applyFont="1" applyFill="1" applyBorder="1" applyProtection="1">
      <protection locked="0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Protection="1"/>
    <xf numFmtId="0" fontId="7" fillId="0" borderId="0" xfId="1" applyFont="1" applyFill="1" applyAlignment="1" applyProtection="1"/>
    <xf numFmtId="16" fontId="13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6" borderId="11" xfId="1" applyNumberFormat="1" applyFont="1" applyFill="1" applyBorder="1" applyAlignment="1" applyProtection="1">
      <alignment horizontal="center" vertical="center"/>
      <protection locked="0"/>
    </xf>
    <xf numFmtId="164" fontId="7" fillId="2" borderId="11" xfId="1" applyNumberFormat="1" applyFont="1" applyFill="1" applyBorder="1" applyAlignment="1" applyProtection="1">
      <alignment horizontal="center" vertical="center"/>
      <protection locked="0"/>
    </xf>
    <xf numFmtId="164" fontId="19" fillId="5" borderId="11" xfId="1" applyNumberFormat="1" applyFont="1" applyFill="1" applyBorder="1" applyAlignment="1" applyProtection="1">
      <alignment horizontal="center" vertical="center"/>
      <protection locked="0"/>
    </xf>
    <xf numFmtId="164" fontId="19" fillId="3" borderId="11" xfId="1" applyNumberFormat="1" applyFont="1" applyFill="1" applyBorder="1" applyAlignment="1" applyProtection="1">
      <alignment horizontal="center" vertical="center"/>
      <protection locked="0"/>
    </xf>
    <xf numFmtId="164" fontId="23" fillId="11" borderId="11" xfId="1" applyNumberFormat="1" applyFont="1" applyFill="1" applyBorder="1" applyAlignment="1" applyProtection="1">
      <alignment horizontal="center" vertical="center"/>
    </xf>
    <xf numFmtId="0" fontId="21" fillId="0" borderId="0" xfId="1" applyFont="1" applyFill="1" applyAlignment="1" applyProtection="1">
      <alignment horizontal="center" vertical="center"/>
    </xf>
    <xf numFmtId="164" fontId="7" fillId="12" borderId="11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/>
    <xf numFmtId="0" fontId="0" fillId="0" borderId="0" xfId="0" applyBorder="1" applyAlignment="1"/>
    <xf numFmtId="164" fontId="22" fillId="8" borderId="11" xfId="102" applyNumberFormat="1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protection locked="0"/>
    </xf>
    <xf numFmtId="0" fontId="7" fillId="4" borderId="11" xfId="1" applyFont="1" applyFill="1" applyBorder="1" applyAlignment="1" applyProtection="1">
      <alignment horizontal="center" vertical="center"/>
    </xf>
    <xf numFmtId="0" fontId="7" fillId="29" borderId="11" xfId="1" applyFont="1" applyFill="1" applyBorder="1" applyAlignment="1" applyProtection="1">
      <alignment horizontal="center" vertical="center"/>
    </xf>
    <xf numFmtId="0" fontId="7" fillId="22" borderId="11" xfId="1" applyFont="1" applyFill="1" applyBorder="1" applyAlignment="1" applyProtection="1">
      <alignment horizontal="center" vertical="center"/>
    </xf>
    <xf numFmtId="0" fontId="7" fillId="21" borderId="11" xfId="1" applyFont="1" applyFill="1" applyBorder="1" applyAlignment="1" applyProtection="1">
      <alignment horizontal="center" vertical="center"/>
    </xf>
    <xf numFmtId="0" fontId="7" fillId="20" borderId="11" xfId="1" applyFont="1" applyFill="1" applyBorder="1" applyAlignment="1" applyProtection="1">
      <alignment horizontal="center" vertical="center"/>
    </xf>
    <xf numFmtId="0" fontId="7" fillId="35" borderId="11" xfId="1" applyFont="1" applyFill="1" applyBorder="1" applyAlignment="1" applyProtection="1">
      <alignment horizontal="center" vertical="center"/>
    </xf>
    <xf numFmtId="0" fontId="7" fillId="36" borderId="11" xfId="1" applyFont="1" applyFill="1" applyBorder="1" applyAlignment="1" applyProtection="1">
      <alignment horizontal="center" vertical="center"/>
    </xf>
    <xf numFmtId="0" fontId="7" fillId="37" borderId="11" xfId="1" applyFont="1" applyFill="1" applyBorder="1" applyAlignment="1" applyProtection="1">
      <alignment horizontal="center" vertical="center"/>
    </xf>
    <xf numFmtId="0" fontId="7" fillId="38" borderId="11" xfId="1" applyFont="1" applyFill="1" applyBorder="1" applyAlignment="1" applyProtection="1">
      <alignment horizontal="center" vertical="center"/>
    </xf>
    <xf numFmtId="0" fontId="7" fillId="13" borderId="11" xfId="1" applyFont="1" applyFill="1" applyBorder="1" applyAlignment="1" applyProtection="1">
      <alignment horizontal="center" vertical="center"/>
    </xf>
    <xf numFmtId="0" fontId="7" fillId="11" borderId="11" xfId="1" applyFont="1" applyFill="1" applyBorder="1" applyAlignment="1" applyProtection="1">
      <alignment horizontal="center" vertical="center"/>
    </xf>
    <xf numFmtId="0" fontId="7" fillId="24" borderId="11" xfId="1" applyFont="1" applyFill="1" applyBorder="1" applyAlignment="1" applyProtection="1">
      <alignment horizontal="center" vertical="center"/>
    </xf>
    <xf numFmtId="0" fontId="7" fillId="27" borderId="11" xfId="1" applyFont="1" applyFill="1" applyBorder="1" applyAlignment="1" applyProtection="1">
      <alignment horizontal="center" vertical="center"/>
    </xf>
    <xf numFmtId="0" fontId="7" fillId="25" borderId="11" xfId="1" applyFont="1" applyFill="1" applyBorder="1" applyAlignment="1" applyProtection="1">
      <alignment horizontal="center" vertical="center"/>
    </xf>
    <xf numFmtId="0" fontId="7" fillId="26" borderId="11" xfId="1" applyFont="1" applyFill="1" applyBorder="1" applyAlignment="1" applyProtection="1">
      <alignment horizontal="center" vertical="center"/>
    </xf>
    <xf numFmtId="0" fontId="7" fillId="17" borderId="11" xfId="1" applyFont="1" applyFill="1" applyBorder="1" applyAlignment="1" applyProtection="1">
      <alignment horizontal="center" vertical="center"/>
    </xf>
    <xf numFmtId="0" fontId="7" fillId="18" borderId="11" xfId="1" applyFont="1" applyFill="1" applyBorder="1" applyAlignment="1" applyProtection="1">
      <alignment horizontal="center" vertical="center"/>
    </xf>
    <xf numFmtId="0" fontId="7" fillId="16" borderId="11" xfId="1" applyFont="1" applyFill="1" applyBorder="1" applyAlignment="1" applyProtection="1">
      <alignment horizontal="center" vertical="center"/>
    </xf>
    <xf numFmtId="0" fontId="7" fillId="12" borderId="11" xfId="1" applyFont="1" applyFill="1" applyBorder="1" applyAlignment="1" applyProtection="1">
      <alignment horizontal="center" vertical="center"/>
    </xf>
    <xf numFmtId="0" fontId="7" fillId="15" borderId="11" xfId="1" applyFont="1" applyFill="1" applyBorder="1" applyAlignment="1" applyProtection="1">
      <alignment horizontal="center" vertical="center"/>
    </xf>
    <xf numFmtId="0" fontId="7" fillId="19" borderId="11" xfId="1" applyFont="1" applyFill="1" applyBorder="1" applyAlignment="1" applyProtection="1">
      <alignment horizontal="center" vertical="center"/>
    </xf>
    <xf numFmtId="0" fontId="7" fillId="30" borderId="11" xfId="1" applyFont="1" applyFill="1" applyBorder="1" applyAlignment="1" applyProtection="1">
      <alignment horizontal="center" vertical="center"/>
    </xf>
    <xf numFmtId="0" fontId="7" fillId="28" borderId="11" xfId="1" applyFont="1" applyFill="1" applyBorder="1" applyAlignment="1" applyProtection="1">
      <alignment horizontal="center" vertical="center"/>
    </xf>
    <xf numFmtId="0" fontId="7" fillId="31" borderId="11" xfId="1" applyFont="1" applyFill="1" applyBorder="1" applyAlignment="1" applyProtection="1">
      <alignment horizontal="center" vertical="center"/>
    </xf>
    <xf numFmtId="0" fontId="7" fillId="32" borderId="11" xfId="1" applyFont="1" applyFill="1" applyBorder="1" applyAlignment="1" applyProtection="1">
      <alignment horizontal="center" vertical="center"/>
    </xf>
    <xf numFmtId="0" fontId="7" fillId="14" borderId="11" xfId="1" applyFont="1" applyFill="1" applyBorder="1" applyAlignment="1" applyProtection="1">
      <alignment horizontal="center" vertical="center"/>
    </xf>
    <xf numFmtId="0" fontId="7" fillId="33" borderId="11" xfId="1" applyFont="1" applyFill="1" applyBorder="1" applyAlignment="1" applyProtection="1">
      <alignment horizontal="center" vertical="center"/>
    </xf>
    <xf numFmtId="0" fontId="7" fillId="9" borderId="11" xfId="1" applyFont="1" applyFill="1" applyBorder="1" applyAlignment="1" applyProtection="1">
      <alignment horizontal="center" vertical="center"/>
    </xf>
    <xf numFmtId="0" fontId="7" fillId="34" borderId="11" xfId="1" applyFont="1" applyFill="1" applyBorder="1" applyAlignment="1" applyProtection="1">
      <alignment horizontal="center" vertical="center"/>
    </xf>
    <xf numFmtId="0" fontId="7" fillId="10" borderId="11" xfId="1" applyFont="1" applyFill="1" applyBorder="1" applyAlignment="1" applyProtection="1">
      <alignment horizontal="center" vertical="center"/>
    </xf>
    <xf numFmtId="0" fontId="7" fillId="23" borderId="11" xfId="1" applyFont="1" applyFill="1" applyBorder="1" applyAlignment="1" applyProtection="1">
      <alignment horizontal="center" vertical="center"/>
    </xf>
    <xf numFmtId="164" fontId="7" fillId="39" borderId="11" xfId="1" applyNumberFormat="1" applyFont="1" applyFill="1" applyBorder="1" applyAlignment="1" applyProtection="1">
      <alignment horizontal="center" vertical="center"/>
      <protection locked="0"/>
    </xf>
    <xf numFmtId="0" fontId="13" fillId="0" borderId="13" xfId="1" applyFont="1" applyFill="1" applyBorder="1" applyProtection="1">
      <protection locked="0"/>
    </xf>
    <xf numFmtId="0" fontId="13" fillId="0" borderId="12" xfId="1" applyFont="1" applyFill="1" applyBorder="1" applyProtection="1"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Protection="1"/>
    <xf numFmtId="0" fontId="8" fillId="0" borderId="15" xfId="1" applyFont="1" applyFill="1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protection locked="0"/>
    </xf>
    <xf numFmtId="0" fontId="8" fillId="0" borderId="11" xfId="0" applyFont="1" applyBorder="1" applyAlignment="1" applyProtection="1">
      <protection locked="0"/>
    </xf>
    <xf numFmtId="15" fontId="8" fillId="0" borderId="11" xfId="1" applyNumberFormat="1" applyFont="1" applyBorder="1" applyAlignment="1" applyProtection="1">
      <alignment horizontal="center" vertical="center"/>
      <protection locked="0"/>
    </xf>
    <xf numFmtId="0" fontId="20" fillId="0" borderId="11" xfId="1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wrapText="1"/>
      <protection locked="0"/>
    </xf>
    <xf numFmtId="0" fontId="26" fillId="0" borderId="11" xfId="1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20" fillId="0" borderId="11" xfId="1" applyFont="1" applyFill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8" fillId="0" borderId="15" xfId="1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8" fillId="0" borderId="15" xfId="103" applyFont="1" applyBorder="1" applyAlignment="1" applyProtection="1">
      <alignment vertical="top"/>
      <protection locked="0"/>
    </xf>
    <xf numFmtId="0" fontId="18" fillId="0" borderId="16" xfId="103" applyFont="1" applyBorder="1" applyAlignment="1" applyProtection="1">
      <alignment vertical="top"/>
      <protection locked="0"/>
    </xf>
    <xf numFmtId="0" fontId="18" fillId="0" borderId="17" xfId="103" applyFont="1" applyBorder="1" applyAlignment="1" applyProtection="1">
      <alignment vertical="top"/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5" xfId="1" applyFont="1" applyBorder="1" applyAlignment="1" applyProtection="1">
      <protection locked="0"/>
    </xf>
    <xf numFmtId="0" fontId="20" fillId="0" borderId="15" xfId="1" applyFont="1" applyFill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8" fillId="0" borderId="15" xfId="1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17" xfId="0" applyFont="1" applyBorder="1" applyAlignment="1" applyProtection="1">
      <alignment horizontal="left" vertical="top"/>
      <protection locked="0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1" fontId="8" fillId="0" borderId="14" xfId="1" applyNumberFormat="1" applyFont="1" applyFill="1" applyBorder="1" applyAlignment="1" applyProtection="1">
      <alignment horizontal="center" vertical="center"/>
    </xf>
    <xf numFmtId="0" fontId="7" fillId="20" borderId="19" xfId="1" applyFont="1" applyFill="1" applyBorder="1" applyAlignment="1" applyProtection="1">
      <alignment horizontal="center" vertical="center"/>
    </xf>
    <xf numFmtId="0" fontId="0" fillId="0" borderId="20" xfId="0" applyBorder="1" applyAlignment="1"/>
    <xf numFmtId="0" fontId="7" fillId="7" borderId="11" xfId="1" applyFont="1" applyFill="1" applyBorder="1" applyAlignment="1" applyProtection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8" fillId="0" borderId="11" xfId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17" fillId="7" borderId="11" xfId="1" applyFont="1" applyFill="1" applyBorder="1" applyAlignment="1" applyProtection="1">
      <alignment horizontal="center"/>
    </xf>
    <xf numFmtId="0" fontId="17" fillId="7" borderId="11" xfId="0" applyFont="1" applyFill="1" applyBorder="1" applyAlignment="1">
      <alignment horizontal="center"/>
    </xf>
    <xf numFmtId="0" fontId="17" fillId="7" borderId="15" xfId="1" applyFont="1" applyFill="1" applyBorder="1" applyAlignment="1" applyProtection="1">
      <alignment horizontal="left" vertical="center"/>
    </xf>
    <xf numFmtId="0" fontId="17" fillId="7" borderId="16" xfId="0" applyFont="1" applyFill="1" applyBorder="1" applyAlignment="1">
      <alignment horizontal="left" vertical="center"/>
    </xf>
    <xf numFmtId="0" fontId="17" fillId="7" borderId="17" xfId="0" applyFont="1" applyFill="1" applyBorder="1" applyAlignment="1">
      <alignment horizontal="left" vertical="center"/>
    </xf>
    <xf numFmtId="0" fontId="17" fillId="7" borderId="11" xfId="0" applyFont="1" applyFill="1" applyBorder="1" applyAlignment="1" applyProtection="1">
      <alignment horizontal="center" vertical="center"/>
    </xf>
    <xf numFmtId="0" fontId="17" fillId="7" borderId="15" xfId="1" applyFont="1" applyFill="1" applyBorder="1" applyAlignment="1" applyProtection="1">
      <alignment horizontal="left"/>
    </xf>
    <xf numFmtId="0" fontId="17" fillId="7" borderId="16" xfId="0" applyFont="1" applyFill="1" applyBorder="1" applyAlignment="1">
      <alignment horizontal="left"/>
    </xf>
    <xf numFmtId="0" fontId="17" fillId="7" borderId="17" xfId="0" applyFont="1" applyFill="1" applyBorder="1" applyAlignment="1">
      <alignment horizontal="left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7" fillId="22" borderId="19" xfId="1" applyFont="1" applyFill="1" applyBorder="1" applyAlignment="1" applyProtection="1">
      <alignment horizontal="center" vertical="center"/>
    </xf>
    <xf numFmtId="166" fontId="11" fillId="0" borderId="3" xfId="1" applyNumberFormat="1" applyFont="1" applyFill="1" applyBorder="1" applyAlignment="1" applyProtection="1">
      <alignment horizontal="center" vertical="center"/>
    </xf>
    <xf numFmtId="166" fontId="11" fillId="0" borderId="4" xfId="1" applyNumberFormat="1" applyFont="1" applyFill="1" applyBorder="1" applyAlignment="1" applyProtection="1">
      <alignment horizontal="center" vertical="center"/>
    </xf>
    <xf numFmtId="0" fontId="7" fillId="21" borderId="19" xfId="1" applyFont="1" applyFill="1" applyBorder="1" applyAlignment="1" applyProtection="1">
      <alignment horizontal="center" vertical="center"/>
    </xf>
    <xf numFmtId="0" fontId="15" fillId="0" borderId="13" xfId="1" applyFont="1" applyFill="1" applyBorder="1" applyAlignment="1" applyProtection="1"/>
    <xf numFmtId="0" fontId="7" fillId="10" borderId="19" xfId="1" applyFont="1" applyFill="1" applyBorder="1" applyAlignment="1" applyProtection="1">
      <alignment horizontal="center" vertical="center"/>
    </xf>
    <xf numFmtId="0" fontId="7" fillId="23" borderId="19" xfId="1" applyFont="1" applyFill="1" applyBorder="1" applyAlignment="1" applyProtection="1">
      <alignment horizontal="center" vertical="center"/>
    </xf>
    <xf numFmtId="0" fontId="7" fillId="13" borderId="19" xfId="1" applyFont="1" applyFill="1" applyBorder="1" applyAlignment="1" applyProtection="1">
      <alignment horizontal="center" vertical="center"/>
    </xf>
    <xf numFmtId="0" fontId="7" fillId="14" borderId="19" xfId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3" borderId="19" xfId="1" applyFont="1" applyFill="1" applyBorder="1" applyAlignment="1" applyProtection="1">
      <alignment horizontal="center" vertical="center"/>
    </xf>
    <xf numFmtId="0" fontId="7" fillId="9" borderId="19" xfId="1" applyFont="1" applyFill="1" applyBorder="1" applyAlignment="1" applyProtection="1">
      <alignment horizontal="center" vertical="center"/>
    </xf>
    <xf numFmtId="0" fontId="7" fillId="34" borderId="19" xfId="1" applyFont="1" applyFill="1" applyBorder="1" applyAlignment="1" applyProtection="1">
      <alignment horizontal="center" vertical="center"/>
    </xf>
    <xf numFmtId="0" fontId="7" fillId="30" borderId="1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/>
      <protection locked="0"/>
    </xf>
    <xf numFmtId="0" fontId="7" fillId="29" borderId="19" xfId="1" applyFont="1" applyFill="1" applyBorder="1" applyAlignment="1" applyProtection="1">
      <alignment horizontal="center" vertical="center"/>
    </xf>
    <xf numFmtId="0" fontId="7" fillId="28" borderId="19" xfId="1" applyFont="1" applyFill="1" applyBorder="1" applyAlignment="1" applyProtection="1">
      <alignment horizontal="center" vertical="center"/>
    </xf>
    <xf numFmtId="0" fontId="7" fillId="31" borderId="19" xfId="1" applyFont="1" applyFill="1" applyBorder="1" applyAlignment="1" applyProtection="1">
      <alignment horizontal="center" vertical="center"/>
    </xf>
    <xf numFmtId="0" fontId="7" fillId="32" borderId="19" xfId="1" applyFont="1" applyFill="1" applyBorder="1" applyAlignment="1" applyProtection="1">
      <alignment horizontal="center" vertical="center"/>
    </xf>
    <xf numFmtId="0" fontId="7" fillId="18" borderId="19" xfId="1" applyFont="1" applyFill="1" applyBorder="1" applyAlignment="1" applyProtection="1">
      <alignment horizontal="center" vertical="center"/>
    </xf>
    <xf numFmtId="0" fontId="7" fillId="16" borderId="19" xfId="1" applyFont="1" applyFill="1" applyBorder="1" applyAlignment="1" applyProtection="1">
      <alignment horizontal="center" vertical="center"/>
    </xf>
    <xf numFmtId="0" fontId="7" fillId="12" borderId="19" xfId="1" applyFont="1" applyFill="1" applyBorder="1" applyAlignment="1" applyProtection="1">
      <alignment horizontal="center" vertical="center"/>
    </xf>
    <xf numFmtId="0" fontId="7" fillId="15" borderId="19" xfId="1" applyFont="1" applyFill="1" applyBorder="1" applyAlignment="1" applyProtection="1">
      <alignment horizontal="center" vertical="center"/>
    </xf>
    <xf numFmtId="0" fontId="7" fillId="19" borderId="19" xfId="1" applyFont="1" applyFill="1" applyBorder="1" applyAlignment="1" applyProtection="1">
      <alignment horizontal="center" vertical="center"/>
    </xf>
    <xf numFmtId="164" fontId="8" fillId="0" borderId="14" xfId="1" applyNumberFormat="1" applyFont="1" applyFill="1" applyBorder="1" applyAlignment="1" applyProtection="1">
      <alignment horizontal="center" vertical="center"/>
    </xf>
    <xf numFmtId="0" fontId="7" fillId="27" borderId="19" xfId="1" applyFont="1" applyFill="1" applyBorder="1" applyAlignment="1" applyProtection="1">
      <alignment horizontal="center" vertical="center"/>
    </xf>
    <xf numFmtId="0" fontId="7" fillId="4" borderId="19" xfId="1" applyFont="1" applyFill="1" applyBorder="1" applyAlignment="1" applyProtection="1">
      <alignment horizontal="center" vertical="center"/>
    </xf>
    <xf numFmtId="0" fontId="7" fillId="25" borderId="19" xfId="1" applyFont="1" applyFill="1" applyBorder="1" applyAlignment="1" applyProtection="1">
      <alignment horizontal="center" vertical="center"/>
    </xf>
    <xf numFmtId="0" fontId="7" fillId="26" borderId="19" xfId="1" applyFont="1" applyFill="1" applyBorder="1" applyAlignment="1" applyProtection="1">
      <alignment horizontal="center" vertical="center"/>
    </xf>
    <xf numFmtId="0" fontId="7" fillId="17" borderId="19" xfId="1" applyFont="1" applyFill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right" vertical="center"/>
    </xf>
    <xf numFmtId="0" fontId="0" fillId="0" borderId="10" xfId="0" applyBorder="1" applyAlignment="1"/>
    <xf numFmtId="0" fontId="10" fillId="0" borderId="10" xfId="0" applyFont="1" applyBorder="1" applyAlignment="1">
      <alignment horizontal="right" vertical="center"/>
    </xf>
    <xf numFmtId="0" fontId="10" fillId="0" borderId="10" xfId="1" applyFont="1" applyBorder="1" applyAlignment="1" applyProtection="1">
      <alignment horizontal="left" vertical="center"/>
    </xf>
    <xf numFmtId="0" fontId="10" fillId="0" borderId="10" xfId="0" applyFont="1" applyBorder="1" applyAlignment="1">
      <alignment vertical="center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0" fontId="7" fillId="24" borderId="19" xfId="1" applyFont="1" applyFill="1" applyBorder="1" applyAlignment="1" applyProtection="1">
      <alignment horizontal="center" vertical="center"/>
    </xf>
    <xf numFmtId="164" fontId="7" fillId="11" borderId="19" xfId="1" applyNumberFormat="1" applyFont="1" applyFill="1" applyBorder="1" applyAlignment="1" applyProtection="1">
      <alignment horizontal="center" vertical="center"/>
    </xf>
  </cellXfs>
  <cellStyles count="135">
    <cellStyle name="Gevolgde hyperlink" xfId="47" builtinId="9" hidden="1"/>
    <cellStyle name="Gevolgde hyperlink" xfId="117" builtinId="9" hidden="1"/>
    <cellStyle name="Gevolgde hyperlink" xfId="45" builtinId="9" hidden="1"/>
    <cellStyle name="Gevolgde hyperlink" xfId="118" builtinId="9" hidden="1"/>
    <cellStyle name="Gevolgde hyperlink" xfId="119" builtinId="9" hidden="1"/>
    <cellStyle name="Gevolgde hyperlink" xfId="77" builtinId="9" hidden="1"/>
    <cellStyle name="Gevolgde hyperlink" xfId="81" builtinId="9" hidden="1"/>
    <cellStyle name="Gevolgde hyperlink" xfId="93" builtinId="9" hidden="1"/>
    <cellStyle name="Gevolgde hyperlink" xfId="55" builtinId="9" hidden="1"/>
    <cellStyle name="Gevolgde hyperlink" xfId="21" builtinId="9" hidden="1"/>
    <cellStyle name="Gevolgde hyperlink" xfId="124" builtinId="9" hidden="1"/>
    <cellStyle name="Gevolgde hyperlink" xfId="115" builtinId="9" hidden="1"/>
    <cellStyle name="Gevolgde hyperlink" xfId="27" builtinId="9" hidden="1"/>
    <cellStyle name="Gevolgde hyperlink" xfId="29" builtinId="9" hidden="1"/>
    <cellStyle name="Gevolgde hyperlink" xfId="17" builtinId="9" hidden="1"/>
    <cellStyle name="Gevolgde hyperlink" xfId="95" builtinId="9" hidden="1"/>
    <cellStyle name="Gevolgde hyperlink" xfId="7" builtinId="9" hidden="1"/>
    <cellStyle name="Gevolgde hyperlink" xfId="106" builtinId="9" hidden="1"/>
    <cellStyle name="Gevolgde hyperlink" xfId="132" builtinId="9" hidden="1"/>
    <cellStyle name="Gevolgde hyperlink" xfId="85" builtinId="9" hidden="1"/>
    <cellStyle name="Gevolgde hyperlink" xfId="120" builtinId="9" hidden="1"/>
    <cellStyle name="Gevolgde hyperlink" xfId="5" builtinId="9" hidden="1"/>
    <cellStyle name="Gevolgde hyperlink" xfId="126" builtinId="9" hidden="1"/>
    <cellStyle name="Gevolgde hyperlink" xfId="130" builtinId="9" hidden="1"/>
    <cellStyle name="Gevolgde hyperlink" xfId="113" builtinId="9" hidden="1"/>
    <cellStyle name="Gevolgde hyperlink" xfId="73" builtinId="9" hidden="1"/>
    <cellStyle name="Gevolgde hyperlink" xfId="67" builtinId="9" hidden="1"/>
    <cellStyle name="Gevolgde hyperlink" xfId="101" builtinId="9" hidden="1"/>
    <cellStyle name="Gevolgde hyperlink" xfId="41" builtinId="9" hidden="1"/>
    <cellStyle name="Gevolgde hyperlink" xfId="127" builtinId="9" hidden="1"/>
    <cellStyle name="Gevolgde hyperlink" xfId="123" builtinId="9" hidden="1"/>
    <cellStyle name="Gevolgde hyperlink" xfId="49" builtinId="9" hidden="1"/>
    <cellStyle name="Gevolgde hyperlink" xfId="105" builtinId="9" hidden="1"/>
    <cellStyle name="Gevolgde hyperlink" xfId="125" builtinId="9" hidden="1"/>
    <cellStyle name="Gevolgde hyperlink" xfId="111" builtinId="9" hidden="1"/>
    <cellStyle name="Gevolgde hyperlink" xfId="51" builtinId="9" hidden="1"/>
    <cellStyle name="Gevolgde hyperlink" xfId="128" builtinId="9" hidden="1"/>
    <cellStyle name="Gevolgde hyperlink" xfId="53" builtinId="9" hidden="1"/>
    <cellStyle name="Gevolgde hyperlink" xfId="79" builtinId="9" hidden="1"/>
    <cellStyle name="Gevolgde hyperlink" xfId="112" builtinId="9" hidden="1"/>
    <cellStyle name="Gevolgde hyperlink" xfId="75" builtinId="9" hidden="1"/>
    <cellStyle name="Gevolgde hyperlink" xfId="108" builtinId="9" hidden="1"/>
    <cellStyle name="Gevolgde hyperlink" xfId="3" builtinId="9" hidden="1"/>
    <cellStyle name="Gevolgde hyperlink" xfId="87" builtinId="9" hidden="1"/>
    <cellStyle name="Gevolgde hyperlink" xfId="91" builtinId="9" hidden="1"/>
    <cellStyle name="Gevolgde hyperlink" xfId="134" builtinId="9" hidden="1"/>
    <cellStyle name="Gevolgde hyperlink" xfId="99" builtinId="9" hidden="1"/>
    <cellStyle name="Gevolgde hyperlink" xfId="97" builtinId="9" hidden="1"/>
    <cellStyle name="Gevolgde hyperlink" xfId="61" builtinId="9" hidden="1"/>
    <cellStyle name="Gevolgde hyperlink" xfId="31" builtinId="9" hidden="1"/>
    <cellStyle name="Gevolgde hyperlink" xfId="25" builtinId="9" hidden="1"/>
    <cellStyle name="Gevolgde hyperlink" xfId="43" builtinId="9" hidden="1"/>
    <cellStyle name="Gevolgde hyperlink" xfId="114" builtinId="9" hidden="1"/>
    <cellStyle name="Gevolgde hyperlink" xfId="107" builtinId="9" hidden="1"/>
    <cellStyle name="Gevolgde hyperlink" xfId="35" builtinId="9" hidden="1"/>
    <cellStyle name="Gevolgde hyperlink" xfId="109" builtinId="9" hidden="1"/>
    <cellStyle name="Gevolgde hyperlink" xfId="110" builtinId="9" hidden="1"/>
    <cellStyle name="Gevolgde hyperlink" xfId="89" builtinId="9" hidden="1"/>
    <cellStyle name="Gevolgde hyperlink" xfId="133" builtinId="9" hidden="1"/>
    <cellStyle name="Gevolgde hyperlink" xfId="83" builtinId="9" hidden="1"/>
    <cellStyle name="Gevolgde hyperlink" xfId="15" builtinId="9" hidden="1"/>
    <cellStyle name="Gevolgde hyperlink" xfId="69" builtinId="9" hidden="1"/>
    <cellStyle name="Gevolgde hyperlink" xfId="131" builtinId="9" hidden="1"/>
    <cellStyle name="Gevolgde hyperlink" xfId="59" builtinId="9" hidden="1"/>
    <cellStyle name="Gevolgde hyperlink" xfId="33" builtinId="9" hidden="1"/>
    <cellStyle name="Gevolgde hyperlink" xfId="9" builtinId="9" hidden="1"/>
    <cellStyle name="Gevolgde hyperlink" xfId="23" builtinId="9" hidden="1"/>
    <cellStyle name="Gevolgde hyperlink" xfId="104" builtinId="9" hidden="1"/>
    <cellStyle name="Gevolgde hyperlink" xfId="63" builtinId="9" hidden="1"/>
    <cellStyle name="Gevolgde hyperlink" xfId="57" builtinId="9" hidden="1"/>
    <cellStyle name="Gevolgde hyperlink" xfId="129" builtinId="9" hidden="1"/>
    <cellStyle name="Gevolgde hyperlink" xfId="65" builtinId="9" hidden="1"/>
    <cellStyle name="Gevolgde hyperlink" xfId="39" builtinId="9" hidden="1"/>
    <cellStyle name="Gevolgde hyperlink" xfId="11" builtinId="9" hidden="1"/>
    <cellStyle name="Gevolgde hyperlink" xfId="13" builtinId="9" hidden="1"/>
    <cellStyle name="Gevolgde hyperlink" xfId="19" builtinId="9" hidden="1"/>
    <cellStyle name="Gevolgde hyperlink" xfId="121" builtinId="9" hidden="1"/>
    <cellStyle name="Gevolgde hyperlink" xfId="37" builtinId="9" hidden="1"/>
    <cellStyle name="Gevolgde hyperlink" xfId="71" builtinId="9" hidden="1"/>
    <cellStyle name="Gevolgde hyperlink" xfId="116" builtinId="9" hidden="1"/>
    <cellStyle name="Gevolgde hyperlink" xfId="122" builtinId="9" hidden="1"/>
    <cellStyle name="Hyperlink" xfId="2" builtinId="8" hidden="1"/>
    <cellStyle name="Hyperlink" xfId="10" builtinId="8" hidden="1"/>
    <cellStyle name="Hyperlink" xfId="36" builtinId="8" hidden="1"/>
    <cellStyle name="Hyperlink" xfId="22" builtinId="8" hidden="1"/>
    <cellStyle name="Hyperlink" xfId="54" builtinId="8" hidden="1"/>
    <cellStyle name="Hyperlink" xfId="4" builtinId="8" hidden="1"/>
    <cellStyle name="Hyperlink" xfId="18" builtinId="8" hidden="1"/>
    <cellStyle name="Hyperlink" xfId="28" builtinId="8" hidden="1"/>
    <cellStyle name="Hyperlink" xfId="24" builtinId="8" hidden="1"/>
    <cellStyle name="Hyperlink" xfId="20" builtinId="8" hidden="1"/>
    <cellStyle name="Hyperlink" xfId="30" builtinId="8" hidden="1"/>
    <cellStyle name="Hyperlink" xfId="44" builtinId="8" hidden="1"/>
    <cellStyle name="Hyperlink" xfId="26" builtinId="8" hidden="1"/>
    <cellStyle name="Hyperlink" xfId="6" builtinId="8" hidden="1"/>
    <cellStyle name="Hyperlink" xfId="68" builtinId="8" hidden="1"/>
    <cellStyle name="Hyperlink" xfId="50" builtinId="8" hidden="1"/>
    <cellStyle name="Hyperlink" xfId="16" builtinId="8" hidden="1"/>
    <cellStyle name="Hyperlink" xfId="56" builtinId="8" hidden="1"/>
    <cellStyle name="Hyperlink" xfId="94" builtinId="8" hidden="1"/>
    <cellStyle name="Hyperlink" xfId="62" builtinId="8" hidden="1"/>
    <cellStyle name="Hyperlink" xfId="14" builtinId="8" hidden="1"/>
    <cellStyle name="Hyperlink" xfId="70" builtinId="8" hidden="1"/>
    <cellStyle name="Hyperlink" xfId="92" builtinId="8" hidden="1"/>
    <cellStyle name="Hyperlink" xfId="34" builtinId="8" hidden="1"/>
    <cellStyle name="Hyperlink" xfId="52" builtinId="8" hidden="1"/>
    <cellStyle name="Hyperlink" xfId="12" builtinId="8" hidden="1"/>
    <cellStyle name="Hyperlink" xfId="38" builtinId="8" hidden="1"/>
    <cellStyle name="Hyperlink" xfId="58" builtinId="8" hidden="1"/>
    <cellStyle name="Hyperlink" xfId="88" builtinId="8" hidden="1"/>
    <cellStyle name="Hyperlink" xfId="42" builtinId="8" hidden="1"/>
    <cellStyle name="Hyperlink" xfId="64" builtinId="8" hidden="1"/>
    <cellStyle name="Hyperlink" xfId="8" builtinId="8" hidden="1"/>
    <cellStyle name="Hyperlink" xfId="66" builtinId="8" hidden="1"/>
    <cellStyle name="Hyperlink" xfId="46" builtinId="8" hidden="1"/>
    <cellStyle name="Hyperlink" xfId="72" builtinId="8" hidden="1"/>
    <cellStyle name="Hyperlink" xfId="84" builtinId="8" hidden="1"/>
    <cellStyle name="Hyperlink" xfId="80" builtinId="8" hidden="1"/>
    <cellStyle name="Hyperlink" xfId="76" builtinId="8" hidden="1"/>
    <cellStyle name="Hyperlink" xfId="86" builtinId="8" hidden="1"/>
    <cellStyle name="Hyperlink" xfId="40" builtinId="8" hidden="1"/>
    <cellStyle name="Hyperlink" xfId="82" builtinId="8" hidden="1"/>
    <cellStyle name="Hyperlink" xfId="98" builtinId="8" hidden="1"/>
    <cellStyle name="Hyperlink" xfId="60" builtinId="8" hidden="1"/>
    <cellStyle name="Hyperlink" xfId="78" builtinId="8" hidden="1"/>
    <cellStyle name="Hyperlink" xfId="48" builtinId="8" hidden="1"/>
    <cellStyle name="Hyperlink" xfId="96" builtinId="8" hidden="1"/>
    <cellStyle name="Hyperlink" xfId="74" builtinId="8" hidden="1"/>
    <cellStyle name="Hyperlink" xfId="90" builtinId="8" hidden="1"/>
    <cellStyle name="Hyperlink" xfId="32" builtinId="8" hidden="1"/>
    <cellStyle name="Hyperlink" xfId="100" builtinId="8" hidden="1"/>
    <cellStyle name="Hyperlink" xfId="103" builtinId="8"/>
    <cellStyle name="Notitie" xfId="102" builtinId="10"/>
    <cellStyle name="Stand. 2" xfId="1" xr:uid="{00000000-0005-0000-0000-000085000000}"/>
    <cellStyle name="Standaard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1" tint="0.14996795556505021"/>
        </patternFill>
      </fill>
    </dxf>
  </dxfs>
  <tableStyles count="0" defaultTableStyle="TableStyleMedium9" defaultPivotStyle="PivotStyleMedium7"/>
  <colors>
    <mruColors>
      <color rgb="FF008F00"/>
      <color rgb="FF942093"/>
      <color rgb="FF945200"/>
      <color rgb="FF5E5E5E"/>
      <color rgb="FF929292"/>
      <color rgb="FF929000"/>
      <color rgb="FF009051"/>
      <color rgb="FF009193"/>
      <color rgb="FFFF2F92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hoolvakanties-nederland.nl/schoolvakanties-2017.html" TargetMode="External"/><Relationship Id="rId3" Type="http://schemas.openxmlformats.org/officeDocument/2006/relationships/hyperlink" Target="http://www.schoolvakanties-nederland.nl/schoolvakanties-2017.html" TargetMode="External"/><Relationship Id="rId7" Type="http://schemas.openxmlformats.org/officeDocument/2006/relationships/hyperlink" Target="http://www.schoolvakanties-nederland.nl/schoolvakanties-2017.html" TargetMode="External"/><Relationship Id="rId2" Type="http://schemas.openxmlformats.org/officeDocument/2006/relationships/hyperlink" Target="http://www.schoolvakanties-nederland.nl/schoolvakanties-2017.html" TargetMode="External"/><Relationship Id="rId1" Type="http://schemas.openxmlformats.org/officeDocument/2006/relationships/hyperlink" Target="http://www.schoolvakanties-nederland.nl/schoolvakanties-2017.html" TargetMode="External"/><Relationship Id="rId6" Type="http://schemas.openxmlformats.org/officeDocument/2006/relationships/hyperlink" Target="http://www.schoolvakanties-nederland.nl/schoolvakanties-2017.html" TargetMode="External"/><Relationship Id="rId5" Type="http://schemas.openxmlformats.org/officeDocument/2006/relationships/hyperlink" Target="http://www.schoolvakanties-nederland.nl/schoolvakanties-2017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schoolvakanties-nederland.nl/schoolvakanties-2017.html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685D-3221-F14A-B3CB-F91C16F3D95E}">
  <sheetPr>
    <tabColor rgb="FFC00000"/>
    <pageSetUpPr fitToPage="1"/>
  </sheetPr>
  <dimension ref="B1:AQ102"/>
  <sheetViews>
    <sheetView showGridLines="0" tabSelected="1" topLeftCell="D2" workbookViewId="0">
      <selection activeCell="O3" sqref="O3"/>
    </sheetView>
  </sheetViews>
  <sheetFormatPr baseColWidth="10" defaultColWidth="8.83203125" defaultRowHeight="16"/>
  <cols>
    <col min="1" max="1" width="1.5" style="3" customWidth="1"/>
    <col min="2" max="2" width="12.83203125" style="40" bestFit="1" customWidth="1"/>
    <col min="3" max="3" width="8.83203125" style="2" hidden="1" customWidth="1"/>
    <col min="4" max="12" width="5.83203125" style="3" customWidth="1"/>
    <col min="13" max="13" width="6" style="3" customWidth="1"/>
    <col min="14" max="34" width="5.83203125" style="3" customWidth="1"/>
    <col min="35" max="35" width="1.6640625" style="3" customWidth="1"/>
    <col min="36" max="36" width="0" style="3" hidden="1" customWidth="1"/>
    <col min="37" max="37" width="4.1640625" style="51" hidden="1" customWidth="1"/>
    <col min="38" max="38" width="26.33203125" style="51" hidden="1" customWidth="1"/>
    <col min="39" max="43" width="8.83203125" style="51"/>
    <col min="44" max="16384" width="8.83203125" style="3"/>
  </cols>
  <sheetData>
    <row r="1" spans="2:43" ht="37" customHeight="1" thickBot="1">
      <c r="B1" s="1"/>
      <c r="E1" s="4"/>
      <c r="F1" s="4"/>
      <c r="G1" s="4"/>
      <c r="H1" s="4"/>
      <c r="I1" s="4"/>
      <c r="J1" s="4"/>
      <c r="L1" s="171" t="s">
        <v>0</v>
      </c>
      <c r="M1" s="172"/>
      <c r="N1" s="172"/>
      <c r="O1" s="172"/>
      <c r="P1" s="172"/>
      <c r="Q1" s="172"/>
      <c r="R1" s="172"/>
      <c r="S1" s="172"/>
      <c r="T1" s="172"/>
      <c r="U1" s="171">
        <f>B4</f>
        <v>2021</v>
      </c>
      <c r="V1" s="173"/>
      <c r="W1" s="5" t="s">
        <v>1</v>
      </c>
      <c r="X1" s="174">
        <f>B29</f>
        <v>2022</v>
      </c>
      <c r="Y1" s="175"/>
    </row>
    <row r="2" spans="2:43" ht="15" customHeight="1" thickBot="1">
      <c r="B2" s="142" t="s">
        <v>2</v>
      </c>
      <c r="C2" s="6"/>
      <c r="D2" s="7">
        <f t="shared" ref="D2:AH2" si="0">WEEKDAY(D3,1)</f>
        <v>1</v>
      </c>
      <c r="E2" s="7">
        <f t="shared" si="0"/>
        <v>2</v>
      </c>
      <c r="F2" s="7">
        <f t="shared" si="0"/>
        <v>3</v>
      </c>
      <c r="G2" s="7">
        <f t="shared" si="0"/>
        <v>4</v>
      </c>
      <c r="H2" s="7">
        <f t="shared" si="0"/>
        <v>5</v>
      </c>
      <c r="I2" s="7">
        <f t="shared" si="0"/>
        <v>6</v>
      </c>
      <c r="J2" s="7">
        <f t="shared" si="0"/>
        <v>7</v>
      </c>
      <c r="K2" s="7">
        <f t="shared" si="0"/>
        <v>1</v>
      </c>
      <c r="L2" s="7">
        <f t="shared" si="0"/>
        <v>2</v>
      </c>
      <c r="M2" s="7">
        <f t="shared" si="0"/>
        <v>3</v>
      </c>
      <c r="N2" s="7">
        <f t="shared" si="0"/>
        <v>4</v>
      </c>
      <c r="O2" s="7">
        <f t="shared" si="0"/>
        <v>5</v>
      </c>
      <c r="P2" s="7">
        <f t="shared" si="0"/>
        <v>6</v>
      </c>
      <c r="Q2" s="7">
        <f t="shared" si="0"/>
        <v>7</v>
      </c>
      <c r="R2" s="7">
        <f t="shared" si="0"/>
        <v>1</v>
      </c>
      <c r="S2" s="7">
        <f t="shared" si="0"/>
        <v>2</v>
      </c>
      <c r="T2" s="7">
        <f t="shared" si="0"/>
        <v>3</v>
      </c>
      <c r="U2" s="7">
        <f t="shared" si="0"/>
        <v>4</v>
      </c>
      <c r="V2" s="7">
        <f t="shared" si="0"/>
        <v>5</v>
      </c>
      <c r="W2" s="7">
        <f t="shared" si="0"/>
        <v>6</v>
      </c>
      <c r="X2" s="7">
        <f t="shared" si="0"/>
        <v>7</v>
      </c>
      <c r="Y2" s="7">
        <f t="shared" si="0"/>
        <v>1</v>
      </c>
      <c r="Z2" s="7">
        <f t="shared" si="0"/>
        <v>2</v>
      </c>
      <c r="AA2" s="7">
        <f t="shared" si="0"/>
        <v>3</v>
      </c>
      <c r="AB2" s="7">
        <f t="shared" si="0"/>
        <v>4</v>
      </c>
      <c r="AC2" s="7">
        <f t="shared" si="0"/>
        <v>5</v>
      </c>
      <c r="AD2" s="7">
        <f t="shared" si="0"/>
        <v>6</v>
      </c>
      <c r="AE2" s="7">
        <f t="shared" si="0"/>
        <v>7</v>
      </c>
      <c r="AF2" s="7">
        <f t="shared" si="0"/>
        <v>1</v>
      </c>
      <c r="AG2" s="7">
        <f t="shared" si="0"/>
        <v>2</v>
      </c>
      <c r="AH2" s="7">
        <f t="shared" si="0"/>
        <v>3</v>
      </c>
      <c r="AI2" s="165"/>
      <c r="AJ2" s="47">
        <v>1</v>
      </c>
      <c r="AK2" s="176" t="s">
        <v>3</v>
      </c>
      <c r="AL2" s="177"/>
      <c r="AM2" s="52"/>
      <c r="AN2" s="52"/>
      <c r="AO2" s="52"/>
      <c r="AP2" s="52"/>
      <c r="AQ2" s="52"/>
    </row>
    <row r="3" spans="2:43" ht="15" customHeight="1" thickBot="1">
      <c r="B3" s="143"/>
      <c r="C3" s="8">
        <f>DATE(B4,8,1)-1</f>
        <v>44408</v>
      </c>
      <c r="D3" s="46">
        <f t="shared" ref="D3" si="1">C3+1</f>
        <v>44409</v>
      </c>
      <c r="E3" s="46">
        <f t="shared" ref="E3" si="2">D3+1</f>
        <v>44410</v>
      </c>
      <c r="F3" s="46">
        <f t="shared" ref="F3" si="3">E3+1</f>
        <v>44411</v>
      </c>
      <c r="G3" s="46">
        <f t="shared" ref="G3" si="4">F3+1</f>
        <v>44412</v>
      </c>
      <c r="H3" s="46">
        <f t="shared" ref="H3" si="5">G3+1</f>
        <v>44413</v>
      </c>
      <c r="I3" s="46">
        <f t="shared" ref="I3" si="6">H3+1</f>
        <v>44414</v>
      </c>
      <c r="J3" s="46">
        <f t="shared" ref="J3" si="7">I3+1</f>
        <v>44415</v>
      </c>
      <c r="K3" s="46">
        <f t="shared" ref="K3" si="8">J3+1</f>
        <v>44416</v>
      </c>
      <c r="L3" s="46">
        <f t="shared" ref="L3" si="9">K3+1</f>
        <v>44417</v>
      </c>
      <c r="M3" s="46">
        <f t="shared" ref="M3" si="10">L3+1</f>
        <v>44418</v>
      </c>
      <c r="N3" s="46">
        <f t="shared" ref="N3" si="11">M3+1</f>
        <v>44419</v>
      </c>
      <c r="O3" s="46">
        <f t="shared" ref="O3" si="12">N3+1</f>
        <v>44420</v>
      </c>
      <c r="P3" s="46">
        <f t="shared" ref="P3" si="13">O3+1</f>
        <v>44421</v>
      </c>
      <c r="Q3" s="46">
        <f t="shared" ref="Q3" si="14">P3+1</f>
        <v>44422</v>
      </c>
      <c r="R3" s="46">
        <f t="shared" ref="R3" si="15">Q3+1</f>
        <v>44423</v>
      </c>
      <c r="S3" s="46">
        <f t="shared" ref="S3" si="16">R3+1</f>
        <v>44424</v>
      </c>
      <c r="T3" s="46">
        <f t="shared" ref="T3" si="17">S3+1</f>
        <v>44425</v>
      </c>
      <c r="U3" s="46">
        <f t="shared" ref="U3" si="18">T3+1</f>
        <v>44426</v>
      </c>
      <c r="V3" s="46">
        <f t="shared" ref="V3" si="19">U3+1</f>
        <v>44427</v>
      </c>
      <c r="W3" s="46">
        <f t="shared" ref="W3" si="20">V3+1</f>
        <v>44428</v>
      </c>
      <c r="X3" s="46">
        <f t="shared" ref="X3" si="21">W3+1</f>
        <v>44429</v>
      </c>
      <c r="Y3" s="46">
        <f t="shared" ref="Y3" si="22">X3+1</f>
        <v>44430</v>
      </c>
      <c r="Z3" s="46">
        <f t="shared" ref="Z3" si="23">Y3+1</f>
        <v>44431</v>
      </c>
      <c r="AA3" s="46">
        <f t="shared" ref="AA3" si="24">Z3+1</f>
        <v>44432</v>
      </c>
      <c r="AB3" s="46">
        <f t="shared" ref="AB3" si="25">AA3+1</f>
        <v>44433</v>
      </c>
      <c r="AC3" s="46">
        <f t="shared" ref="AC3" si="26">AB3+1</f>
        <v>44434</v>
      </c>
      <c r="AD3" s="46">
        <f t="shared" ref="AD3" si="27">AC3+1</f>
        <v>44435</v>
      </c>
      <c r="AE3" s="46">
        <f t="shared" ref="AE3" si="28">AD3+1</f>
        <v>44436</v>
      </c>
      <c r="AF3" s="46">
        <f t="shared" ref="AF3" si="29">AE3+1</f>
        <v>44437</v>
      </c>
      <c r="AG3" s="46">
        <f t="shared" ref="AG3" si="30">AF3+1</f>
        <v>44438</v>
      </c>
      <c r="AH3" s="46">
        <f t="shared" ref="AH3" si="31">AG3+1</f>
        <v>44439</v>
      </c>
      <c r="AI3" s="165"/>
      <c r="AJ3" s="46">
        <v>42736</v>
      </c>
      <c r="AK3" s="177" t="s">
        <v>4</v>
      </c>
      <c r="AL3" s="177"/>
      <c r="AM3" s="52"/>
      <c r="AN3" s="52"/>
      <c r="AO3" s="52"/>
      <c r="AP3" s="52"/>
      <c r="AQ3" s="52"/>
    </row>
    <row r="4" spans="2:43" ht="15" customHeight="1" thickBot="1">
      <c r="B4" s="122">
        <v>2021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1"/>
      <c r="S4" s="11"/>
      <c r="T4" s="11"/>
      <c r="U4" s="11"/>
      <c r="V4" s="11"/>
      <c r="W4" s="11"/>
      <c r="X4" s="11"/>
      <c r="Y4" s="11"/>
      <c r="Z4" s="12"/>
      <c r="AA4" s="11"/>
      <c r="AB4" s="11"/>
      <c r="AC4" s="11"/>
      <c r="AD4" s="11"/>
      <c r="AE4" s="11"/>
      <c r="AF4" s="11"/>
      <c r="AG4" s="69" t="s">
        <v>22</v>
      </c>
      <c r="AH4" s="11"/>
      <c r="AI4" s="165"/>
      <c r="AJ4" s="44">
        <v>42736</v>
      </c>
      <c r="AK4" s="129" t="s">
        <v>5</v>
      </c>
      <c r="AL4" s="130"/>
      <c r="AM4" s="52"/>
      <c r="AN4" s="52"/>
      <c r="AO4" s="52"/>
      <c r="AP4" s="52"/>
      <c r="AQ4" s="52"/>
    </row>
    <row r="5" spans="2:43" ht="15" customHeight="1" thickBot="1">
      <c r="B5" s="12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65"/>
      <c r="AJ5" s="45">
        <v>42736</v>
      </c>
      <c r="AK5" s="129" t="s">
        <v>6</v>
      </c>
      <c r="AL5" s="130"/>
      <c r="AM5" s="52"/>
      <c r="AN5" s="52"/>
      <c r="AO5" s="52"/>
      <c r="AP5" s="52"/>
      <c r="AQ5" s="52"/>
    </row>
    <row r="6" spans="2:43" ht="15" customHeight="1" thickBot="1">
      <c r="B6" s="12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65"/>
      <c r="AJ6" s="50">
        <v>42736</v>
      </c>
      <c r="AK6" s="129" t="s">
        <v>7</v>
      </c>
      <c r="AL6" s="130"/>
      <c r="AM6" s="52"/>
      <c r="AN6" s="52"/>
      <c r="AO6" s="52"/>
      <c r="AP6" s="52"/>
      <c r="AQ6" s="52"/>
    </row>
    <row r="7" spans="2:43" ht="15" customHeight="1" thickBot="1">
      <c r="B7" s="142" t="s">
        <v>8</v>
      </c>
      <c r="C7" s="10"/>
      <c r="D7" s="7">
        <f t="shared" ref="D7:AG7" si="32">WEEKDAY(D8,1)</f>
        <v>4</v>
      </c>
      <c r="E7" s="7">
        <f t="shared" si="32"/>
        <v>5</v>
      </c>
      <c r="F7" s="7">
        <f t="shared" si="32"/>
        <v>6</v>
      </c>
      <c r="G7" s="7">
        <f t="shared" si="32"/>
        <v>7</v>
      </c>
      <c r="H7" s="7">
        <f t="shared" si="32"/>
        <v>1</v>
      </c>
      <c r="I7" s="7">
        <f t="shared" si="32"/>
        <v>2</v>
      </c>
      <c r="J7" s="7">
        <f t="shared" si="32"/>
        <v>3</v>
      </c>
      <c r="K7" s="7">
        <f t="shared" si="32"/>
        <v>4</v>
      </c>
      <c r="L7" s="7">
        <f t="shared" si="32"/>
        <v>5</v>
      </c>
      <c r="M7" s="7">
        <f t="shared" si="32"/>
        <v>6</v>
      </c>
      <c r="N7" s="7">
        <f t="shared" si="32"/>
        <v>7</v>
      </c>
      <c r="O7" s="7">
        <f t="shared" si="32"/>
        <v>1</v>
      </c>
      <c r="P7" s="7">
        <f t="shared" si="32"/>
        <v>2</v>
      </c>
      <c r="Q7" s="7">
        <f t="shared" si="32"/>
        <v>3</v>
      </c>
      <c r="R7" s="7">
        <f t="shared" si="32"/>
        <v>4</v>
      </c>
      <c r="S7" s="7">
        <f t="shared" si="32"/>
        <v>5</v>
      </c>
      <c r="T7" s="7">
        <f t="shared" si="32"/>
        <v>6</v>
      </c>
      <c r="U7" s="7">
        <f t="shared" si="32"/>
        <v>7</v>
      </c>
      <c r="V7" s="7">
        <f t="shared" si="32"/>
        <v>1</v>
      </c>
      <c r="W7" s="7">
        <f t="shared" si="32"/>
        <v>2</v>
      </c>
      <c r="X7" s="7">
        <f t="shared" si="32"/>
        <v>3</v>
      </c>
      <c r="Y7" s="7">
        <f t="shared" si="32"/>
        <v>4</v>
      </c>
      <c r="Z7" s="7">
        <f t="shared" si="32"/>
        <v>5</v>
      </c>
      <c r="AA7" s="7">
        <f t="shared" si="32"/>
        <v>6</v>
      </c>
      <c r="AB7" s="7">
        <f t="shared" si="32"/>
        <v>7</v>
      </c>
      <c r="AC7" s="7">
        <f t="shared" si="32"/>
        <v>1</v>
      </c>
      <c r="AD7" s="7">
        <f t="shared" si="32"/>
        <v>2</v>
      </c>
      <c r="AE7" s="7">
        <f t="shared" si="32"/>
        <v>3</v>
      </c>
      <c r="AF7" s="7">
        <f t="shared" si="32"/>
        <v>4</v>
      </c>
      <c r="AG7" s="7">
        <f t="shared" si="32"/>
        <v>5</v>
      </c>
      <c r="AH7" s="15"/>
      <c r="AI7" s="178"/>
      <c r="AJ7" s="48">
        <v>42736</v>
      </c>
      <c r="AK7" s="129" t="s">
        <v>9</v>
      </c>
      <c r="AL7" s="130"/>
      <c r="AM7" s="52"/>
      <c r="AN7" s="52"/>
      <c r="AO7" s="52"/>
      <c r="AP7" s="52"/>
      <c r="AQ7" s="52"/>
    </row>
    <row r="8" spans="2:43" ht="15" customHeight="1" thickBot="1">
      <c r="B8" s="143"/>
      <c r="C8" s="8">
        <f>DATE(B9,9,1)-1</f>
        <v>44439</v>
      </c>
      <c r="D8" s="46">
        <f t="shared" ref="D8" si="33">C8+1</f>
        <v>44440</v>
      </c>
      <c r="E8" s="46">
        <f t="shared" ref="E8" si="34">D8+1</f>
        <v>44441</v>
      </c>
      <c r="F8" s="46">
        <f t="shared" ref="F8" si="35">E8+1</f>
        <v>44442</v>
      </c>
      <c r="G8" s="46">
        <f t="shared" ref="G8" si="36">F8+1</f>
        <v>44443</v>
      </c>
      <c r="H8" s="46">
        <f t="shared" ref="H8" si="37">G8+1</f>
        <v>44444</v>
      </c>
      <c r="I8" s="9">
        <f t="shared" ref="I8:AG8" si="38">H8+1</f>
        <v>44445</v>
      </c>
      <c r="J8" s="9">
        <f t="shared" si="38"/>
        <v>44446</v>
      </c>
      <c r="K8" s="9">
        <f t="shared" si="38"/>
        <v>44447</v>
      </c>
      <c r="L8" s="9">
        <f t="shared" si="38"/>
        <v>44448</v>
      </c>
      <c r="M8" s="9">
        <f t="shared" si="38"/>
        <v>44449</v>
      </c>
      <c r="N8" s="48">
        <f t="shared" si="38"/>
        <v>44450</v>
      </c>
      <c r="O8" s="9">
        <f t="shared" si="38"/>
        <v>44451</v>
      </c>
      <c r="P8" s="9">
        <f t="shared" si="38"/>
        <v>44452</v>
      </c>
      <c r="Q8" s="50">
        <f t="shared" si="38"/>
        <v>44453</v>
      </c>
      <c r="R8" s="50">
        <f t="shared" si="38"/>
        <v>44454</v>
      </c>
      <c r="S8" s="9">
        <f t="shared" si="38"/>
        <v>44455</v>
      </c>
      <c r="T8" s="9">
        <f t="shared" si="38"/>
        <v>44456</v>
      </c>
      <c r="U8" s="50">
        <f t="shared" si="38"/>
        <v>44457</v>
      </c>
      <c r="V8" s="9">
        <f t="shared" si="38"/>
        <v>44458</v>
      </c>
      <c r="W8" s="9">
        <f t="shared" si="38"/>
        <v>44459</v>
      </c>
      <c r="X8" s="9">
        <f t="shared" si="38"/>
        <v>44460</v>
      </c>
      <c r="Y8" s="9">
        <f t="shared" si="38"/>
        <v>44461</v>
      </c>
      <c r="Z8" s="9">
        <f t="shared" si="38"/>
        <v>44462</v>
      </c>
      <c r="AA8" s="9">
        <f t="shared" si="38"/>
        <v>44463</v>
      </c>
      <c r="AB8" s="48">
        <f t="shared" si="38"/>
        <v>44464</v>
      </c>
      <c r="AC8" s="9">
        <f t="shared" si="38"/>
        <v>44465</v>
      </c>
      <c r="AD8" s="9">
        <f t="shared" si="38"/>
        <v>44466</v>
      </c>
      <c r="AE8" s="9">
        <f t="shared" si="38"/>
        <v>44467</v>
      </c>
      <c r="AF8" s="9">
        <f t="shared" si="38"/>
        <v>44468</v>
      </c>
      <c r="AG8" s="9">
        <f t="shared" si="38"/>
        <v>44469</v>
      </c>
      <c r="AH8" s="16"/>
      <c r="AI8" s="178"/>
      <c r="AJ8" s="180" t="s">
        <v>10</v>
      </c>
      <c r="AK8" s="127" t="str">
        <f>IF(COUNTIFS($D$2:$AH$61,AJ8)=0,"",COUNTIFS($D$2:$AH$61,AJ8))</f>
        <v/>
      </c>
      <c r="AL8" s="129" t="s">
        <v>11</v>
      </c>
      <c r="AM8" s="52"/>
      <c r="AN8" s="52"/>
      <c r="AO8" s="52"/>
      <c r="AP8" s="52"/>
      <c r="AQ8" s="52"/>
    </row>
    <row r="9" spans="2:43" ht="15" customHeight="1" thickBot="1">
      <c r="B9" s="122">
        <f>B4</f>
        <v>2021</v>
      </c>
      <c r="C9" s="10"/>
      <c r="D9" s="14"/>
      <c r="E9" s="14"/>
      <c r="F9" s="14"/>
      <c r="G9" s="14"/>
      <c r="H9" s="14"/>
      <c r="I9" s="14"/>
      <c r="J9" s="14"/>
      <c r="K9" s="14"/>
      <c r="L9" s="14"/>
      <c r="M9" s="14"/>
      <c r="N9" s="58" t="s">
        <v>90</v>
      </c>
      <c r="O9" s="14"/>
      <c r="P9" s="14"/>
      <c r="Q9" s="14"/>
      <c r="R9" s="14"/>
      <c r="S9" s="14"/>
      <c r="T9" s="14"/>
      <c r="U9" s="75" t="s">
        <v>36</v>
      </c>
      <c r="V9" s="14"/>
      <c r="W9" s="12"/>
      <c r="X9" s="14"/>
      <c r="Y9" s="14"/>
      <c r="Z9" s="17"/>
      <c r="AA9" s="14"/>
      <c r="AB9" s="14"/>
      <c r="AC9" s="14"/>
      <c r="AD9" s="87"/>
      <c r="AE9" s="90"/>
      <c r="AF9" s="88"/>
      <c r="AG9" s="69" t="s">
        <v>22</v>
      </c>
      <c r="AH9" s="18"/>
      <c r="AI9" s="178"/>
      <c r="AJ9" s="150"/>
      <c r="AK9" s="128"/>
      <c r="AL9" s="130"/>
      <c r="AM9" s="52"/>
      <c r="AN9" s="52"/>
      <c r="AO9" s="52"/>
      <c r="AP9" s="52"/>
      <c r="AQ9" s="52"/>
    </row>
    <row r="10" spans="2:43" ht="15" customHeight="1" thickBot="1">
      <c r="B10" s="122" t="e">
        <f>Start</f>
        <v>#NAME?</v>
      </c>
      <c r="C10" s="13"/>
      <c r="D10" s="14"/>
      <c r="E10" s="14"/>
      <c r="F10" s="14"/>
      <c r="G10" s="14"/>
      <c r="H10" s="14"/>
      <c r="I10" s="14"/>
      <c r="J10" s="1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89"/>
      <c r="AF10" s="12"/>
      <c r="AG10" s="12"/>
      <c r="AH10" s="18"/>
      <c r="AI10" s="178"/>
      <c r="AJ10" s="179" t="s">
        <v>12</v>
      </c>
      <c r="AK10" s="127" t="str">
        <f>IF(COUNTIFS($D$2:$AH$61,AJ10)=0,"",COUNTIFS($D$2:$AH$61,AJ10))</f>
        <v/>
      </c>
      <c r="AL10" s="129" t="s">
        <v>13</v>
      </c>
      <c r="AM10" s="52"/>
      <c r="AN10" s="52"/>
      <c r="AO10" s="52"/>
      <c r="AP10" s="52"/>
      <c r="AQ10" s="52"/>
    </row>
    <row r="11" spans="2:43" ht="15" customHeight="1" thickBot="1">
      <c r="B11" s="12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9"/>
      <c r="AI11" s="178"/>
      <c r="AJ11" s="126"/>
      <c r="AK11" s="128"/>
      <c r="AL11" s="130"/>
      <c r="AM11" s="52"/>
      <c r="AN11" s="52"/>
      <c r="AO11" s="52"/>
      <c r="AP11" s="52"/>
      <c r="AQ11" s="52"/>
    </row>
    <row r="12" spans="2:43" ht="15" customHeight="1" thickBot="1">
      <c r="B12" s="142" t="s">
        <v>14</v>
      </c>
      <c r="C12" s="10"/>
      <c r="D12" s="7">
        <f t="shared" ref="D12:AH12" si="39">WEEKDAY(D13,1)</f>
        <v>6</v>
      </c>
      <c r="E12" s="7">
        <f t="shared" si="39"/>
        <v>7</v>
      </c>
      <c r="F12" s="7">
        <f t="shared" si="39"/>
        <v>1</v>
      </c>
      <c r="G12" s="7">
        <f t="shared" si="39"/>
        <v>2</v>
      </c>
      <c r="H12" s="7">
        <f t="shared" si="39"/>
        <v>3</v>
      </c>
      <c r="I12" s="7">
        <f t="shared" si="39"/>
        <v>4</v>
      </c>
      <c r="J12" s="7">
        <f t="shared" si="39"/>
        <v>5</v>
      </c>
      <c r="K12" s="7">
        <f t="shared" si="39"/>
        <v>6</v>
      </c>
      <c r="L12" s="7">
        <f t="shared" si="39"/>
        <v>7</v>
      </c>
      <c r="M12" s="7">
        <f t="shared" si="39"/>
        <v>1</v>
      </c>
      <c r="N12" s="7">
        <f t="shared" si="39"/>
        <v>2</v>
      </c>
      <c r="O12" s="7">
        <f t="shared" si="39"/>
        <v>3</v>
      </c>
      <c r="P12" s="7">
        <f t="shared" si="39"/>
        <v>4</v>
      </c>
      <c r="Q12" s="7">
        <f t="shared" si="39"/>
        <v>5</v>
      </c>
      <c r="R12" s="7">
        <f t="shared" si="39"/>
        <v>6</v>
      </c>
      <c r="S12" s="7">
        <f t="shared" si="39"/>
        <v>7</v>
      </c>
      <c r="T12" s="7">
        <f t="shared" si="39"/>
        <v>1</v>
      </c>
      <c r="U12" s="7">
        <f t="shared" si="39"/>
        <v>2</v>
      </c>
      <c r="V12" s="7">
        <f t="shared" si="39"/>
        <v>3</v>
      </c>
      <c r="W12" s="7">
        <f t="shared" si="39"/>
        <v>4</v>
      </c>
      <c r="X12" s="7">
        <f t="shared" si="39"/>
        <v>5</v>
      </c>
      <c r="Y12" s="7">
        <f t="shared" si="39"/>
        <v>6</v>
      </c>
      <c r="Z12" s="7">
        <f t="shared" si="39"/>
        <v>7</v>
      </c>
      <c r="AA12" s="7">
        <f t="shared" si="39"/>
        <v>1</v>
      </c>
      <c r="AB12" s="7">
        <f t="shared" si="39"/>
        <v>2</v>
      </c>
      <c r="AC12" s="7">
        <f t="shared" si="39"/>
        <v>3</v>
      </c>
      <c r="AD12" s="7">
        <f t="shared" si="39"/>
        <v>4</v>
      </c>
      <c r="AE12" s="7">
        <f t="shared" si="39"/>
        <v>5</v>
      </c>
      <c r="AF12" s="7">
        <f t="shared" si="39"/>
        <v>6</v>
      </c>
      <c r="AG12" s="7">
        <f t="shared" si="39"/>
        <v>7</v>
      </c>
      <c r="AH12" s="7">
        <f t="shared" si="39"/>
        <v>1</v>
      </c>
      <c r="AI12" s="165"/>
      <c r="AJ12" s="166" t="s">
        <v>15</v>
      </c>
      <c r="AK12" s="127" t="str">
        <f t="shared" ref="AK12" si="40">IF(COUNTIFS($D$2:$AH$61,AJ12)=0,"",COUNTIFS($D$2:$AH$61,AJ12))</f>
        <v/>
      </c>
      <c r="AL12" s="155" t="s">
        <v>16</v>
      </c>
      <c r="AM12" s="52"/>
      <c r="AN12" s="52"/>
      <c r="AO12" s="52"/>
      <c r="AP12" s="52"/>
      <c r="AQ12" s="52"/>
    </row>
    <row r="13" spans="2:43" ht="15" customHeight="1" thickBot="1">
      <c r="B13" s="143"/>
      <c r="C13" s="8">
        <f>DATE(B14,10,1)-1</f>
        <v>44469</v>
      </c>
      <c r="D13" s="9">
        <f>C13+1</f>
        <v>44470</v>
      </c>
      <c r="E13" s="48">
        <f t="shared" ref="E13" si="41">D13+1</f>
        <v>44471</v>
      </c>
      <c r="F13" s="9">
        <f t="shared" ref="F13:Z14" si="42">E13+1</f>
        <v>44472</v>
      </c>
      <c r="G13" s="9">
        <f t="shared" si="42"/>
        <v>44473</v>
      </c>
      <c r="H13" s="50">
        <f t="shared" si="42"/>
        <v>44474</v>
      </c>
      <c r="I13" s="50">
        <f t="shared" si="42"/>
        <v>44475</v>
      </c>
      <c r="J13" s="9">
        <f t="shared" si="42"/>
        <v>44476</v>
      </c>
      <c r="K13" s="9">
        <f t="shared" si="42"/>
        <v>44477</v>
      </c>
      <c r="L13" s="50">
        <f t="shared" si="42"/>
        <v>44478</v>
      </c>
      <c r="M13" s="44">
        <f t="shared" si="42"/>
        <v>44479</v>
      </c>
      <c r="N13" s="9">
        <f t="shared" si="42"/>
        <v>44480</v>
      </c>
      <c r="O13" s="9">
        <f t="shared" si="42"/>
        <v>44481</v>
      </c>
      <c r="P13" s="48">
        <f t="shared" si="42"/>
        <v>44482</v>
      </c>
      <c r="Q13" s="48">
        <f t="shared" si="42"/>
        <v>44483</v>
      </c>
      <c r="R13" s="9">
        <f t="shared" si="42"/>
        <v>44484</v>
      </c>
      <c r="S13" s="48">
        <f t="shared" si="42"/>
        <v>44485</v>
      </c>
      <c r="T13" s="9">
        <f t="shared" si="42"/>
        <v>44486</v>
      </c>
      <c r="U13" s="9">
        <f t="shared" si="42"/>
        <v>44487</v>
      </c>
      <c r="V13" s="50">
        <f t="shared" si="42"/>
        <v>44488</v>
      </c>
      <c r="W13" s="50">
        <f t="shared" si="42"/>
        <v>44489</v>
      </c>
      <c r="X13" s="9">
        <f t="shared" si="42"/>
        <v>44490</v>
      </c>
      <c r="Y13" s="9">
        <f t="shared" si="42"/>
        <v>44491</v>
      </c>
      <c r="Z13" s="50">
        <f t="shared" si="42"/>
        <v>44492</v>
      </c>
      <c r="AA13" s="46">
        <f t="shared" ref="AA13" si="43">Z13+1</f>
        <v>44493</v>
      </c>
      <c r="AB13" s="46">
        <f t="shared" ref="AB13" si="44">AA13+1</f>
        <v>44494</v>
      </c>
      <c r="AC13" s="46">
        <f t="shared" ref="AC13" si="45">AB13+1</f>
        <v>44495</v>
      </c>
      <c r="AD13" s="46">
        <f t="shared" ref="AD13" si="46">AC13+1</f>
        <v>44496</v>
      </c>
      <c r="AE13" s="46">
        <f t="shared" ref="AE13" si="47">AD13+1</f>
        <v>44497</v>
      </c>
      <c r="AF13" s="46">
        <f t="shared" ref="AF13:AG14" si="48">AE13+1</f>
        <v>44498</v>
      </c>
      <c r="AG13" s="50">
        <f t="shared" si="48"/>
        <v>44499</v>
      </c>
      <c r="AH13" s="46">
        <f t="shared" ref="AH13" si="49">AG13+1</f>
        <v>44500</v>
      </c>
      <c r="AI13" s="165"/>
      <c r="AJ13" s="126"/>
      <c r="AK13" s="128"/>
      <c r="AL13" s="130"/>
      <c r="AM13" s="52"/>
      <c r="AN13" s="52"/>
      <c r="AO13" s="52"/>
      <c r="AP13" s="52"/>
      <c r="AQ13" s="52"/>
    </row>
    <row r="14" spans="2:43" ht="15" customHeight="1" thickBot="1">
      <c r="B14" s="122">
        <f>B9</f>
        <v>2021</v>
      </c>
      <c r="C14" s="10"/>
      <c r="D14" s="12"/>
      <c r="E14" s="12"/>
      <c r="F14" s="12"/>
      <c r="G14" s="12"/>
      <c r="H14" s="12"/>
      <c r="I14" s="12"/>
      <c r="J14" s="20"/>
      <c r="K14" s="12"/>
      <c r="L14" s="75" t="s">
        <v>36</v>
      </c>
      <c r="M14" s="45">
        <f>L15+1</f>
        <v>1</v>
      </c>
      <c r="N14" s="12"/>
      <c r="O14" s="86"/>
      <c r="P14" s="12"/>
      <c r="Q14" s="17"/>
      <c r="R14" s="11"/>
      <c r="S14" s="11"/>
      <c r="T14" s="11"/>
      <c r="U14" s="12"/>
      <c r="V14" s="11"/>
      <c r="W14" s="12"/>
      <c r="X14" s="11"/>
      <c r="Y14" s="11"/>
      <c r="Z14" s="48">
        <f t="shared" si="42"/>
        <v>1</v>
      </c>
      <c r="AA14" s="11"/>
      <c r="AB14" s="12"/>
      <c r="AC14" s="11"/>
      <c r="AD14" s="11"/>
      <c r="AE14" s="17"/>
      <c r="AF14" s="12"/>
      <c r="AG14" s="48">
        <f t="shared" si="48"/>
        <v>1</v>
      </c>
      <c r="AH14" s="12"/>
      <c r="AI14" s="21"/>
      <c r="AJ14" s="167" t="s">
        <v>17</v>
      </c>
      <c r="AK14" s="127" t="str">
        <f t="shared" ref="AK14" si="50">IF(COUNTIFS($D$2:$AH$61,AJ14)=0,"",COUNTIFS($D$2:$AH$61,AJ14))</f>
        <v/>
      </c>
      <c r="AL14" s="129" t="s">
        <v>18</v>
      </c>
      <c r="AM14" s="52"/>
      <c r="AN14" s="52"/>
      <c r="AO14" s="52"/>
      <c r="AP14" s="52"/>
      <c r="AQ14" s="52"/>
    </row>
    <row r="15" spans="2:43" ht="15" customHeight="1" thickBot="1">
      <c r="B15" s="122"/>
      <c r="C15" s="13"/>
      <c r="D15" s="14"/>
      <c r="E15" s="14"/>
      <c r="F15" s="14"/>
      <c r="G15" s="14"/>
      <c r="H15" s="14"/>
      <c r="I15" s="14"/>
      <c r="J15" s="14"/>
      <c r="K15" s="14"/>
      <c r="L15" s="14"/>
      <c r="N15" s="12"/>
      <c r="O15" s="14"/>
      <c r="P15" s="14"/>
      <c r="Q15" s="14"/>
      <c r="R15" s="14"/>
      <c r="S15" s="14"/>
      <c r="T15" s="14"/>
      <c r="U15" s="12"/>
      <c r="V15" s="14"/>
      <c r="W15" s="14"/>
      <c r="X15" s="14"/>
      <c r="Y15" s="14"/>
      <c r="Z15" s="14"/>
      <c r="AA15" s="14"/>
      <c r="AB15" s="12"/>
      <c r="AC15" s="14"/>
      <c r="AD15" s="14"/>
      <c r="AE15" s="14"/>
      <c r="AF15" s="14"/>
      <c r="AG15" s="14"/>
      <c r="AH15" s="14"/>
      <c r="AI15" s="21"/>
      <c r="AJ15" s="126"/>
      <c r="AK15" s="128"/>
      <c r="AL15" s="130"/>
      <c r="AM15" s="52"/>
      <c r="AN15" s="52"/>
      <c r="AO15" s="52"/>
      <c r="AP15" s="52"/>
      <c r="AQ15" s="52"/>
    </row>
    <row r="16" spans="2:43" ht="15" customHeight="1" thickBot="1">
      <c r="B16" s="12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24"/>
      <c r="AJ16" s="168" t="s">
        <v>19</v>
      </c>
      <c r="AK16" s="127" t="str">
        <f t="shared" ref="AK16" si="51">IF(COUNTIFS($D$2:$AH$61,AJ16)=0,"",COUNTIFS($D$2:$AH$61,AJ16))</f>
        <v/>
      </c>
      <c r="AL16" s="155" t="s">
        <v>20</v>
      </c>
      <c r="AM16" s="52"/>
      <c r="AN16" s="52"/>
      <c r="AO16" s="52"/>
      <c r="AP16" s="52"/>
      <c r="AQ16" s="52"/>
    </row>
    <row r="17" spans="2:43" ht="15" customHeight="1" thickBot="1">
      <c r="B17" s="142" t="s">
        <v>21</v>
      </c>
      <c r="C17" s="10"/>
      <c r="D17" s="7">
        <f t="shared" ref="D17:AG17" si="52">WEEKDAY(D18,1)</f>
        <v>2</v>
      </c>
      <c r="E17" s="7">
        <f t="shared" si="52"/>
        <v>3</v>
      </c>
      <c r="F17" s="7">
        <f t="shared" si="52"/>
        <v>4</v>
      </c>
      <c r="G17" s="7">
        <f t="shared" si="52"/>
        <v>5</v>
      </c>
      <c r="H17" s="7">
        <f t="shared" si="52"/>
        <v>6</v>
      </c>
      <c r="I17" s="7">
        <f t="shared" si="52"/>
        <v>7</v>
      </c>
      <c r="J17" s="7">
        <f t="shared" si="52"/>
        <v>1</v>
      </c>
      <c r="K17" s="7">
        <f t="shared" si="52"/>
        <v>2</v>
      </c>
      <c r="L17" s="7">
        <f t="shared" si="52"/>
        <v>3</v>
      </c>
      <c r="M17" s="7">
        <f t="shared" si="52"/>
        <v>4</v>
      </c>
      <c r="N17" s="7">
        <f t="shared" si="52"/>
        <v>5</v>
      </c>
      <c r="O17" s="7">
        <f t="shared" si="52"/>
        <v>6</v>
      </c>
      <c r="P17" s="7">
        <f t="shared" si="52"/>
        <v>7</v>
      </c>
      <c r="Q17" s="7">
        <f t="shared" si="52"/>
        <v>1</v>
      </c>
      <c r="R17" s="7">
        <f t="shared" si="52"/>
        <v>2</v>
      </c>
      <c r="S17" s="7">
        <f t="shared" si="52"/>
        <v>3</v>
      </c>
      <c r="T17" s="7">
        <f t="shared" si="52"/>
        <v>4</v>
      </c>
      <c r="U17" s="7">
        <f t="shared" si="52"/>
        <v>5</v>
      </c>
      <c r="V17" s="7">
        <f t="shared" si="52"/>
        <v>6</v>
      </c>
      <c r="W17" s="7">
        <f t="shared" si="52"/>
        <v>7</v>
      </c>
      <c r="X17" s="7">
        <f t="shared" si="52"/>
        <v>1</v>
      </c>
      <c r="Y17" s="7">
        <f t="shared" si="52"/>
        <v>2</v>
      </c>
      <c r="Z17" s="7">
        <f t="shared" si="52"/>
        <v>3</v>
      </c>
      <c r="AA17" s="7">
        <f t="shared" si="52"/>
        <v>4</v>
      </c>
      <c r="AB17" s="7">
        <f t="shared" si="52"/>
        <v>5</v>
      </c>
      <c r="AC17" s="7">
        <f t="shared" si="52"/>
        <v>6</v>
      </c>
      <c r="AD17" s="7">
        <f t="shared" si="52"/>
        <v>7</v>
      </c>
      <c r="AE17" s="7">
        <f t="shared" si="52"/>
        <v>1</v>
      </c>
      <c r="AF17" s="7">
        <f t="shared" si="52"/>
        <v>2</v>
      </c>
      <c r="AG17" s="7">
        <f t="shared" si="52"/>
        <v>3</v>
      </c>
      <c r="AH17" s="145"/>
      <c r="AI17" s="140"/>
      <c r="AJ17" s="126"/>
      <c r="AK17" s="128"/>
      <c r="AL17" s="130"/>
      <c r="AM17" s="52"/>
      <c r="AN17" s="52"/>
      <c r="AO17" s="52"/>
      <c r="AP17" s="52"/>
      <c r="AQ17" s="52"/>
    </row>
    <row r="18" spans="2:43" ht="15" customHeight="1" thickBot="1">
      <c r="B18" s="143"/>
      <c r="C18" s="8">
        <f>DATE(B19,11,1)-1</f>
        <v>44500</v>
      </c>
      <c r="D18" s="9">
        <f>C18+1</f>
        <v>44501</v>
      </c>
      <c r="E18" s="9">
        <f t="shared" ref="E18:AG19" si="53">D18+1</f>
        <v>44502</v>
      </c>
      <c r="F18" s="9">
        <f t="shared" si="53"/>
        <v>44503</v>
      </c>
      <c r="G18" s="9">
        <f t="shared" si="53"/>
        <v>44504</v>
      </c>
      <c r="H18" s="9">
        <f t="shared" si="53"/>
        <v>44505</v>
      </c>
      <c r="I18" s="48">
        <f t="shared" si="53"/>
        <v>44506</v>
      </c>
      <c r="J18" s="9">
        <f t="shared" si="53"/>
        <v>44507</v>
      </c>
      <c r="K18" s="9">
        <f t="shared" si="53"/>
        <v>44508</v>
      </c>
      <c r="L18" s="50">
        <f t="shared" si="53"/>
        <v>44509</v>
      </c>
      <c r="M18" s="50">
        <f t="shared" si="53"/>
        <v>44510</v>
      </c>
      <c r="N18" s="9">
        <f t="shared" si="53"/>
        <v>44511</v>
      </c>
      <c r="O18" s="9">
        <f t="shared" si="53"/>
        <v>44512</v>
      </c>
      <c r="P18" s="50">
        <f t="shared" si="53"/>
        <v>44513</v>
      </c>
      <c r="Q18" s="9">
        <f t="shared" si="53"/>
        <v>44514</v>
      </c>
      <c r="R18" s="9">
        <f t="shared" si="53"/>
        <v>44515</v>
      </c>
      <c r="S18" s="9">
        <f t="shared" si="53"/>
        <v>44516</v>
      </c>
      <c r="T18" s="9">
        <f t="shared" si="53"/>
        <v>44517</v>
      </c>
      <c r="U18" s="9">
        <f t="shared" si="53"/>
        <v>44518</v>
      </c>
      <c r="V18" s="48">
        <f t="shared" si="53"/>
        <v>44519</v>
      </c>
      <c r="W18" s="48">
        <f t="shared" si="53"/>
        <v>44520</v>
      </c>
      <c r="X18" s="9">
        <f t="shared" si="53"/>
        <v>44521</v>
      </c>
      <c r="Y18" s="9">
        <f t="shared" si="53"/>
        <v>44522</v>
      </c>
      <c r="Z18" s="50">
        <f t="shared" si="53"/>
        <v>44523</v>
      </c>
      <c r="AA18" s="9">
        <f t="shared" si="53"/>
        <v>44524</v>
      </c>
      <c r="AB18" s="9">
        <f t="shared" si="53"/>
        <v>44525</v>
      </c>
      <c r="AC18" s="9">
        <f t="shared" si="53"/>
        <v>44526</v>
      </c>
      <c r="AD18" s="50">
        <f t="shared" si="53"/>
        <v>44527</v>
      </c>
      <c r="AE18" s="9">
        <f t="shared" si="53"/>
        <v>44528</v>
      </c>
      <c r="AF18" s="9">
        <f t="shared" si="53"/>
        <v>44529</v>
      </c>
      <c r="AG18" s="9">
        <f t="shared" si="53"/>
        <v>44530</v>
      </c>
      <c r="AH18" s="145"/>
      <c r="AI18" s="140"/>
      <c r="AJ18" s="169" t="s">
        <v>22</v>
      </c>
      <c r="AK18" s="127">
        <f>IF(COUNTIFS($D$2:$AH$61,AJ18)=0,"",COUNTIFS($D$2:$AH$61,AJ18))</f>
        <v>4</v>
      </c>
      <c r="AL18" s="129" t="s">
        <v>23</v>
      </c>
      <c r="AM18" s="52"/>
      <c r="AN18" s="52"/>
      <c r="AO18" s="52"/>
      <c r="AP18" s="52"/>
      <c r="AQ18" s="52"/>
    </row>
    <row r="19" spans="2:43" ht="15" customHeight="1" thickBot="1">
      <c r="B19" s="122">
        <f>B14</f>
        <v>2021</v>
      </c>
      <c r="C19" s="10"/>
      <c r="D19" s="12"/>
      <c r="E19" s="11"/>
      <c r="F19" s="11"/>
      <c r="G19" s="69" t="s">
        <v>22</v>
      </c>
      <c r="H19" s="11"/>
      <c r="I19" s="75" t="s">
        <v>36</v>
      </c>
      <c r="J19" s="11"/>
      <c r="K19" s="12"/>
      <c r="L19" s="11"/>
      <c r="M19" s="12"/>
      <c r="N19" s="17"/>
      <c r="O19" s="11"/>
      <c r="P19" s="56" t="s">
        <v>41</v>
      </c>
      <c r="Q19" s="11"/>
      <c r="R19" s="11"/>
      <c r="S19" s="11"/>
      <c r="T19" s="11"/>
      <c r="U19" s="17"/>
      <c r="V19" s="11"/>
      <c r="W19" s="11"/>
      <c r="X19" s="12"/>
      <c r="Y19" s="11"/>
      <c r="Z19" s="48">
        <f t="shared" si="53"/>
        <v>1</v>
      </c>
      <c r="AA19" s="11"/>
      <c r="AB19" s="11"/>
      <c r="AC19" s="11"/>
      <c r="AD19" s="11"/>
      <c r="AE19" s="11"/>
      <c r="AF19" s="11"/>
      <c r="AG19" s="11"/>
      <c r="AH19" s="145"/>
      <c r="AI19" s="140"/>
      <c r="AJ19" s="126"/>
      <c r="AK19" s="128"/>
      <c r="AL19" s="130"/>
      <c r="AM19" s="52"/>
      <c r="AN19" s="52"/>
      <c r="AO19" s="52"/>
      <c r="AP19" s="52"/>
      <c r="AQ19" s="52"/>
    </row>
    <row r="20" spans="2:43" ht="15" customHeight="1" thickBot="1">
      <c r="B20" s="122"/>
      <c r="C20" s="13"/>
      <c r="D20" s="12"/>
      <c r="E20" s="12"/>
      <c r="F20" s="12"/>
      <c r="G20" s="12"/>
      <c r="H20" s="12"/>
      <c r="I20" s="12"/>
      <c r="J20" s="12"/>
      <c r="K20" s="22"/>
      <c r="L20" s="12"/>
      <c r="M20" s="1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5"/>
      <c r="AI20" s="140"/>
      <c r="AJ20" s="170" t="s">
        <v>24</v>
      </c>
      <c r="AK20" s="127" t="str">
        <f t="shared" ref="AK20" si="54">IF(COUNTIFS($D$2:$AH$61,AJ20)=0,"",COUNTIFS($D$2:$AH$61,AJ20))</f>
        <v/>
      </c>
      <c r="AL20" s="155" t="s">
        <v>25</v>
      </c>
      <c r="AM20" s="52"/>
      <c r="AN20" s="52"/>
      <c r="AO20" s="52"/>
      <c r="AP20" s="52"/>
      <c r="AQ20" s="52"/>
    </row>
    <row r="21" spans="2:43" ht="15" customHeight="1" thickBot="1">
      <c r="B21" s="123"/>
      <c r="C21" s="13"/>
      <c r="D21" s="14"/>
      <c r="E21" s="14"/>
      <c r="F21" s="14"/>
      <c r="G21" s="14"/>
      <c r="H21" s="14"/>
      <c r="I21" s="14"/>
      <c r="J21" s="14"/>
      <c r="K21" s="12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5"/>
      <c r="AI21" s="140"/>
      <c r="AJ21" s="126"/>
      <c r="AK21" s="128"/>
      <c r="AL21" s="130"/>
      <c r="AM21" s="52"/>
      <c r="AN21" s="52"/>
      <c r="AO21" s="52"/>
      <c r="AP21" s="52"/>
      <c r="AQ21" s="52"/>
    </row>
    <row r="22" spans="2:43" ht="15" customHeight="1" thickBot="1">
      <c r="B22" s="142" t="s">
        <v>26</v>
      </c>
      <c r="D22" s="7">
        <f t="shared" ref="D22:AH22" si="55">WEEKDAY(D23,1)</f>
        <v>4</v>
      </c>
      <c r="E22" s="7">
        <f t="shared" si="55"/>
        <v>5</v>
      </c>
      <c r="F22" s="7">
        <f t="shared" si="55"/>
        <v>6</v>
      </c>
      <c r="G22" s="7">
        <f t="shared" si="55"/>
        <v>7</v>
      </c>
      <c r="H22" s="7">
        <f t="shared" si="55"/>
        <v>1</v>
      </c>
      <c r="I22" s="7">
        <f t="shared" si="55"/>
        <v>2</v>
      </c>
      <c r="J22" s="7">
        <f t="shared" si="55"/>
        <v>3</v>
      </c>
      <c r="K22" s="7">
        <f t="shared" si="55"/>
        <v>4</v>
      </c>
      <c r="L22" s="7">
        <f t="shared" si="55"/>
        <v>5</v>
      </c>
      <c r="M22" s="7">
        <f t="shared" si="55"/>
        <v>6</v>
      </c>
      <c r="N22" s="7">
        <f t="shared" si="55"/>
        <v>7</v>
      </c>
      <c r="O22" s="7">
        <f t="shared" si="55"/>
        <v>1</v>
      </c>
      <c r="P22" s="7">
        <f t="shared" si="55"/>
        <v>2</v>
      </c>
      <c r="Q22" s="7">
        <f t="shared" si="55"/>
        <v>3</v>
      </c>
      <c r="R22" s="7">
        <f t="shared" si="55"/>
        <v>4</v>
      </c>
      <c r="S22" s="7">
        <f t="shared" si="55"/>
        <v>5</v>
      </c>
      <c r="T22" s="7">
        <f t="shared" si="55"/>
        <v>6</v>
      </c>
      <c r="U22" s="7">
        <f t="shared" si="55"/>
        <v>7</v>
      </c>
      <c r="V22" s="7">
        <f t="shared" si="55"/>
        <v>1</v>
      </c>
      <c r="W22" s="7">
        <f t="shared" si="55"/>
        <v>2</v>
      </c>
      <c r="X22" s="7">
        <f t="shared" si="55"/>
        <v>3</v>
      </c>
      <c r="Y22" s="7">
        <f t="shared" si="55"/>
        <v>4</v>
      </c>
      <c r="Z22" s="7">
        <f t="shared" si="55"/>
        <v>5</v>
      </c>
      <c r="AA22" s="7">
        <f t="shared" si="55"/>
        <v>6</v>
      </c>
      <c r="AB22" s="7">
        <f t="shared" si="55"/>
        <v>7</v>
      </c>
      <c r="AC22" s="7">
        <f t="shared" si="55"/>
        <v>1</v>
      </c>
      <c r="AD22" s="7">
        <f t="shared" si="55"/>
        <v>2</v>
      </c>
      <c r="AE22" s="7">
        <f t="shared" si="55"/>
        <v>3</v>
      </c>
      <c r="AF22" s="7">
        <f t="shared" si="55"/>
        <v>4</v>
      </c>
      <c r="AG22" s="7">
        <f t="shared" si="55"/>
        <v>5</v>
      </c>
      <c r="AH22" s="7">
        <f t="shared" si="55"/>
        <v>6</v>
      </c>
      <c r="AI22" s="124"/>
      <c r="AJ22" s="160" t="s">
        <v>27</v>
      </c>
      <c r="AK22" s="127" t="str">
        <f t="shared" ref="AK22" si="56">IF(COUNTIFS($D$2:$AH$61,AJ22)=0,"",COUNTIFS($D$2:$AH$61,AJ22))</f>
        <v/>
      </c>
      <c r="AL22" s="129" t="s">
        <v>28</v>
      </c>
      <c r="AM22" s="52"/>
      <c r="AN22" s="52"/>
      <c r="AO22" s="52"/>
      <c r="AP22" s="52"/>
      <c r="AQ22" s="52"/>
    </row>
    <row r="23" spans="2:43" ht="15" customHeight="1" thickBot="1">
      <c r="B23" s="143"/>
      <c r="C23" s="8">
        <f>DATE(B24,12,1)-1</f>
        <v>44530</v>
      </c>
      <c r="D23" s="9">
        <f>C23+1</f>
        <v>44531</v>
      </c>
      <c r="E23" s="9">
        <f t="shared" ref="E23:AC24" si="57">D23+1</f>
        <v>44532</v>
      </c>
      <c r="F23" s="9">
        <f t="shared" si="57"/>
        <v>44533</v>
      </c>
      <c r="G23" s="50">
        <f t="shared" si="57"/>
        <v>44534</v>
      </c>
      <c r="H23" s="9">
        <f t="shared" si="57"/>
        <v>44535</v>
      </c>
      <c r="I23" s="9">
        <f t="shared" si="57"/>
        <v>44536</v>
      </c>
      <c r="J23" s="9">
        <f t="shared" si="57"/>
        <v>44537</v>
      </c>
      <c r="K23" s="9">
        <f t="shared" si="57"/>
        <v>44538</v>
      </c>
      <c r="L23" s="9">
        <f t="shared" si="57"/>
        <v>44539</v>
      </c>
      <c r="M23" s="9">
        <f t="shared" si="57"/>
        <v>44540</v>
      </c>
      <c r="N23" s="48">
        <f t="shared" si="57"/>
        <v>44541</v>
      </c>
      <c r="O23" s="9">
        <f t="shared" si="57"/>
        <v>44542</v>
      </c>
      <c r="P23" s="9">
        <f t="shared" si="57"/>
        <v>44543</v>
      </c>
      <c r="Q23" s="9">
        <f t="shared" si="57"/>
        <v>44544</v>
      </c>
      <c r="R23" s="9">
        <f t="shared" si="57"/>
        <v>44545</v>
      </c>
      <c r="S23" s="9">
        <f t="shared" si="57"/>
        <v>44546</v>
      </c>
      <c r="T23" s="9">
        <f t="shared" si="57"/>
        <v>44547</v>
      </c>
      <c r="U23" s="48">
        <f t="shared" si="57"/>
        <v>44548</v>
      </c>
      <c r="V23" s="9">
        <f t="shared" si="57"/>
        <v>44549</v>
      </c>
      <c r="W23" s="9">
        <f t="shared" si="57"/>
        <v>44550</v>
      </c>
      <c r="X23" s="9">
        <f t="shared" si="57"/>
        <v>44551</v>
      </c>
      <c r="Y23" s="9">
        <f t="shared" si="57"/>
        <v>44552</v>
      </c>
      <c r="Z23" s="9">
        <f t="shared" si="57"/>
        <v>44553</v>
      </c>
      <c r="AA23" s="9">
        <f t="shared" si="57"/>
        <v>44554</v>
      </c>
      <c r="AB23" s="23">
        <f t="shared" si="57"/>
        <v>44555</v>
      </c>
      <c r="AC23" s="23">
        <f t="shared" si="57"/>
        <v>44556</v>
      </c>
      <c r="AD23" s="46">
        <f t="shared" ref="AD23" si="58">AC23+1</f>
        <v>44557</v>
      </c>
      <c r="AE23" s="46">
        <f t="shared" ref="AE23" si="59">AD23+1</f>
        <v>44558</v>
      </c>
      <c r="AF23" s="46">
        <f t="shared" ref="AF23" si="60">AE23+1</f>
        <v>44559</v>
      </c>
      <c r="AG23" s="46">
        <f t="shared" ref="AG23" si="61">AF23+1</f>
        <v>44560</v>
      </c>
      <c r="AH23" s="23">
        <f>AG23+1</f>
        <v>44561</v>
      </c>
      <c r="AI23" s="124"/>
      <c r="AJ23" s="126"/>
      <c r="AK23" s="128"/>
      <c r="AL23" s="130"/>
      <c r="AM23" s="52"/>
      <c r="AN23" s="52"/>
      <c r="AO23" s="52"/>
      <c r="AP23" s="52"/>
      <c r="AQ23" s="52"/>
    </row>
    <row r="24" spans="2:43" ht="15" customHeight="1" thickBot="1">
      <c r="B24" s="122">
        <f>B19</f>
        <v>2021</v>
      </c>
      <c r="C24" s="10"/>
      <c r="D24" s="24"/>
      <c r="E24" s="17"/>
      <c r="F24" s="11"/>
      <c r="G24" s="48">
        <f t="shared" si="57"/>
        <v>1</v>
      </c>
      <c r="H24" s="11"/>
      <c r="I24" s="12"/>
      <c r="J24" s="11"/>
      <c r="K24" s="12"/>
      <c r="L24" s="69" t="s">
        <v>22</v>
      </c>
      <c r="M24" s="17"/>
      <c r="N24" s="75" t="s">
        <v>36</v>
      </c>
      <c r="O24" s="11"/>
      <c r="P24" s="12"/>
      <c r="Q24" s="11"/>
      <c r="R24" s="11"/>
      <c r="S24" s="17"/>
      <c r="T24" s="11"/>
      <c r="U24" s="11"/>
      <c r="V24" s="11"/>
      <c r="W24" s="12"/>
      <c r="X24" s="11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24"/>
      <c r="AJ24" s="161" t="s">
        <v>29</v>
      </c>
      <c r="AK24" s="127" t="str">
        <f t="shared" ref="AK24" si="62">IF(COUNTIFS($D$2:$AH$61,AJ24)=0,"",COUNTIFS($D$2:$AH$61,AJ24))</f>
        <v/>
      </c>
      <c r="AL24" s="129" t="s">
        <v>30</v>
      </c>
      <c r="AM24" s="52"/>
      <c r="AN24" s="52"/>
      <c r="AO24" s="52"/>
      <c r="AP24" s="52"/>
      <c r="AQ24" s="52"/>
    </row>
    <row r="25" spans="2:43" ht="15" customHeight="1" thickBot="1">
      <c r="B25" s="12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2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24"/>
      <c r="AJ25" s="126"/>
      <c r="AK25" s="128"/>
      <c r="AL25" s="130"/>
      <c r="AM25" s="52"/>
      <c r="AN25" s="52"/>
      <c r="AO25" s="52"/>
      <c r="AP25" s="52"/>
      <c r="AQ25" s="52"/>
    </row>
    <row r="26" spans="2:43" ht="15" customHeight="1" thickBot="1">
      <c r="B26" s="1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24"/>
      <c r="AJ26" s="162" t="s">
        <v>31</v>
      </c>
      <c r="AK26" s="127" t="str">
        <f t="shared" ref="AK26" si="63">IF(COUNTIFS($D$2:$AH$61,AJ26)=0,"",COUNTIFS($D$2:$AH$61,AJ26))</f>
        <v/>
      </c>
      <c r="AL26" s="129" t="s">
        <v>32</v>
      </c>
      <c r="AM26" s="52"/>
      <c r="AN26" s="52"/>
      <c r="AO26" s="52"/>
      <c r="AP26" s="52"/>
      <c r="AQ26" s="52"/>
    </row>
    <row r="27" spans="2:43" ht="15" customHeight="1" thickBot="1">
      <c r="B27" s="142" t="s">
        <v>33</v>
      </c>
      <c r="C27" s="10"/>
      <c r="D27" s="7">
        <f t="shared" ref="D27:AH27" si="64">WEEKDAY(D28,1)</f>
        <v>7</v>
      </c>
      <c r="E27" s="7">
        <f t="shared" si="64"/>
        <v>1</v>
      </c>
      <c r="F27" s="7">
        <f t="shared" si="64"/>
        <v>2</v>
      </c>
      <c r="G27" s="7">
        <f t="shared" si="64"/>
        <v>3</v>
      </c>
      <c r="H27" s="7">
        <f t="shared" si="64"/>
        <v>4</v>
      </c>
      <c r="I27" s="7">
        <f t="shared" si="64"/>
        <v>5</v>
      </c>
      <c r="J27" s="7">
        <f t="shared" si="64"/>
        <v>6</v>
      </c>
      <c r="K27" s="7">
        <f t="shared" si="64"/>
        <v>7</v>
      </c>
      <c r="L27" s="7">
        <f t="shared" si="64"/>
        <v>1</v>
      </c>
      <c r="M27" s="7">
        <f t="shared" si="64"/>
        <v>2</v>
      </c>
      <c r="N27" s="7">
        <f t="shared" si="64"/>
        <v>3</v>
      </c>
      <c r="O27" s="7">
        <f t="shared" si="64"/>
        <v>4</v>
      </c>
      <c r="P27" s="7">
        <f t="shared" si="64"/>
        <v>5</v>
      </c>
      <c r="Q27" s="7">
        <f t="shared" si="64"/>
        <v>6</v>
      </c>
      <c r="R27" s="7">
        <f t="shared" si="64"/>
        <v>7</v>
      </c>
      <c r="S27" s="7">
        <f t="shared" si="64"/>
        <v>1</v>
      </c>
      <c r="T27" s="7">
        <f t="shared" si="64"/>
        <v>2</v>
      </c>
      <c r="U27" s="7">
        <f t="shared" si="64"/>
        <v>3</v>
      </c>
      <c r="V27" s="7">
        <f t="shared" si="64"/>
        <v>4</v>
      </c>
      <c r="W27" s="7">
        <f t="shared" si="64"/>
        <v>5</v>
      </c>
      <c r="X27" s="7">
        <f t="shared" si="64"/>
        <v>6</v>
      </c>
      <c r="Y27" s="7">
        <f t="shared" si="64"/>
        <v>7</v>
      </c>
      <c r="Z27" s="7">
        <f t="shared" si="64"/>
        <v>1</v>
      </c>
      <c r="AA27" s="7">
        <f t="shared" si="64"/>
        <v>2</v>
      </c>
      <c r="AB27" s="7">
        <f t="shared" si="64"/>
        <v>3</v>
      </c>
      <c r="AC27" s="7">
        <f t="shared" si="64"/>
        <v>4</v>
      </c>
      <c r="AD27" s="7">
        <f t="shared" si="64"/>
        <v>5</v>
      </c>
      <c r="AE27" s="7">
        <f t="shared" si="64"/>
        <v>6</v>
      </c>
      <c r="AF27" s="7">
        <f t="shared" si="64"/>
        <v>7</v>
      </c>
      <c r="AG27" s="7">
        <f t="shared" si="64"/>
        <v>1</v>
      </c>
      <c r="AH27" s="7">
        <f t="shared" si="64"/>
        <v>2</v>
      </c>
      <c r="AI27" s="124"/>
      <c r="AJ27" s="126"/>
      <c r="AK27" s="128"/>
      <c r="AL27" s="130"/>
      <c r="AM27" s="52"/>
      <c r="AN27" s="52"/>
      <c r="AO27" s="52"/>
      <c r="AP27" s="52"/>
      <c r="AQ27" s="52"/>
    </row>
    <row r="28" spans="2:43" ht="15" customHeight="1" thickBot="1">
      <c r="B28" s="143"/>
      <c r="C28" s="8">
        <f>DATE(B29,1,1)-1</f>
        <v>44561</v>
      </c>
      <c r="D28" s="23">
        <f>C28+1</f>
        <v>44562</v>
      </c>
      <c r="E28" s="46">
        <f t="shared" ref="E28" si="65">D28+1</f>
        <v>44563</v>
      </c>
      <c r="F28" s="46">
        <f t="shared" ref="F28" si="66">E28+1</f>
        <v>44564</v>
      </c>
      <c r="G28" s="46">
        <f t="shared" ref="G28" si="67">F28+1</f>
        <v>44565</v>
      </c>
      <c r="H28" s="46">
        <f t="shared" ref="H28" si="68">G28+1</f>
        <v>44566</v>
      </c>
      <c r="I28" s="46">
        <f t="shared" ref="I28" si="69">H28+1</f>
        <v>44567</v>
      </c>
      <c r="J28" s="46">
        <f t="shared" ref="J28" si="70">I28+1</f>
        <v>44568</v>
      </c>
      <c r="K28" s="46">
        <f t="shared" ref="K28:L28" si="71">J28+1</f>
        <v>44569</v>
      </c>
      <c r="L28" s="46">
        <f t="shared" si="71"/>
        <v>44570</v>
      </c>
      <c r="M28" s="9">
        <f t="shared" ref="M28:AH28" si="72">L28+1</f>
        <v>44571</v>
      </c>
      <c r="N28" s="50">
        <f t="shared" si="72"/>
        <v>44572</v>
      </c>
      <c r="O28" s="50">
        <f t="shared" si="72"/>
        <v>44573</v>
      </c>
      <c r="P28" s="9">
        <f t="shared" si="72"/>
        <v>44574</v>
      </c>
      <c r="Q28" s="9">
        <f t="shared" si="72"/>
        <v>44575</v>
      </c>
      <c r="R28" s="50">
        <f t="shared" si="72"/>
        <v>44576</v>
      </c>
      <c r="S28" s="9">
        <f t="shared" si="72"/>
        <v>44577</v>
      </c>
      <c r="T28" s="9">
        <f t="shared" si="72"/>
        <v>44578</v>
      </c>
      <c r="U28" s="50">
        <f t="shared" si="72"/>
        <v>44579</v>
      </c>
      <c r="V28" s="50">
        <f t="shared" si="72"/>
        <v>44580</v>
      </c>
      <c r="W28" s="9">
        <f t="shared" si="72"/>
        <v>44581</v>
      </c>
      <c r="X28" s="9">
        <f t="shared" si="72"/>
        <v>44582</v>
      </c>
      <c r="Y28" s="50">
        <f t="shared" si="72"/>
        <v>44583</v>
      </c>
      <c r="Z28" s="9">
        <f t="shared" si="72"/>
        <v>44584</v>
      </c>
      <c r="AA28" s="9">
        <f t="shared" si="72"/>
        <v>44585</v>
      </c>
      <c r="AB28" s="9">
        <f t="shared" si="72"/>
        <v>44586</v>
      </c>
      <c r="AC28" s="9">
        <f t="shared" si="72"/>
        <v>44587</v>
      </c>
      <c r="AD28" s="9">
        <f t="shared" si="72"/>
        <v>44588</v>
      </c>
      <c r="AE28" s="9">
        <f t="shared" si="72"/>
        <v>44589</v>
      </c>
      <c r="AF28" s="48">
        <f t="shared" si="72"/>
        <v>44590</v>
      </c>
      <c r="AG28" s="9">
        <f t="shared" si="72"/>
        <v>44591</v>
      </c>
      <c r="AH28" s="9">
        <f t="shared" si="72"/>
        <v>44592</v>
      </c>
      <c r="AI28" s="124"/>
      <c r="AJ28" s="163" t="s">
        <v>34</v>
      </c>
      <c r="AK28" s="127" t="str">
        <f t="shared" ref="AK28" si="73">IF(COUNTIFS($D$2:$AH$61,AJ28)=0,"",COUNTIFS($D$2:$AH$61,AJ28))</f>
        <v/>
      </c>
      <c r="AL28" s="129" t="s">
        <v>35</v>
      </c>
      <c r="AM28" s="52"/>
      <c r="AN28" s="52"/>
      <c r="AO28" s="52"/>
      <c r="AP28" s="52"/>
      <c r="AQ28" s="52"/>
    </row>
    <row r="29" spans="2:43" ht="15" customHeight="1" thickBot="1">
      <c r="B29" s="122">
        <f>B24+1</f>
        <v>2022</v>
      </c>
      <c r="C29" s="10"/>
      <c r="D29" s="17"/>
      <c r="E29" s="17"/>
      <c r="F29" s="17"/>
      <c r="G29" s="17"/>
      <c r="H29" s="17"/>
      <c r="I29" s="17"/>
      <c r="J29" s="11"/>
      <c r="K29" s="75" t="s">
        <v>36</v>
      </c>
      <c r="L29" s="11"/>
      <c r="M29" s="11"/>
      <c r="N29" s="11"/>
      <c r="O29" s="12"/>
      <c r="P29" s="17"/>
      <c r="Q29" s="11"/>
      <c r="R29" s="11"/>
      <c r="S29" s="11"/>
      <c r="T29" s="11"/>
      <c r="U29" s="11"/>
      <c r="V29" s="11"/>
      <c r="W29" s="17"/>
      <c r="X29" s="11"/>
      <c r="Y29" s="11"/>
      <c r="Z29" s="12"/>
      <c r="AA29" s="12"/>
      <c r="AB29" s="12"/>
      <c r="AC29" s="11"/>
      <c r="AD29" s="17"/>
      <c r="AE29" s="11"/>
      <c r="AF29" s="11"/>
      <c r="AG29" s="11"/>
      <c r="AH29" s="11"/>
      <c r="AI29" s="124"/>
      <c r="AJ29" s="126"/>
      <c r="AK29" s="128"/>
      <c r="AL29" s="130"/>
      <c r="AM29" s="52"/>
      <c r="AN29" s="52"/>
      <c r="AO29" s="52"/>
      <c r="AP29" s="52"/>
      <c r="AQ29" s="52"/>
    </row>
    <row r="30" spans="2:43" ht="15" customHeight="1" thickBot="1">
      <c r="B30" s="122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24"/>
      <c r="AJ30" s="164" t="s">
        <v>36</v>
      </c>
      <c r="AK30" s="127">
        <f t="shared" ref="AK30" si="74">IF(COUNTIFS($D$2:$AH$61,AJ30)=0,"",COUNTIFS($D$2:$AH$61,AJ30))</f>
        <v>8</v>
      </c>
      <c r="AL30" s="129" t="s">
        <v>37</v>
      </c>
      <c r="AM30" s="52"/>
      <c r="AN30" s="52"/>
      <c r="AO30" s="52"/>
      <c r="AP30" s="52"/>
      <c r="AQ30" s="52"/>
    </row>
    <row r="31" spans="2:43" ht="15" customHeight="1" thickBot="1">
      <c r="B31" s="1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24"/>
      <c r="AJ31" s="126"/>
      <c r="AK31" s="128"/>
      <c r="AL31" s="130"/>
    </row>
    <row r="32" spans="2:43" ht="15" customHeight="1" thickBot="1">
      <c r="B32" s="142" t="s">
        <v>38</v>
      </c>
      <c r="D32" s="7">
        <f t="shared" ref="D32:AE32" si="75">WEEKDAY(D33,1)</f>
        <v>3</v>
      </c>
      <c r="E32" s="7">
        <f t="shared" si="75"/>
        <v>4</v>
      </c>
      <c r="F32" s="7">
        <f t="shared" si="75"/>
        <v>5</v>
      </c>
      <c r="G32" s="7">
        <f t="shared" si="75"/>
        <v>6</v>
      </c>
      <c r="H32" s="7">
        <f t="shared" si="75"/>
        <v>7</v>
      </c>
      <c r="I32" s="7">
        <f t="shared" si="75"/>
        <v>1</v>
      </c>
      <c r="J32" s="7">
        <f t="shared" si="75"/>
        <v>2</v>
      </c>
      <c r="K32" s="7">
        <f t="shared" si="75"/>
        <v>3</v>
      </c>
      <c r="L32" s="7">
        <f t="shared" si="75"/>
        <v>4</v>
      </c>
      <c r="M32" s="7">
        <f t="shared" si="75"/>
        <v>5</v>
      </c>
      <c r="N32" s="7">
        <f t="shared" si="75"/>
        <v>6</v>
      </c>
      <c r="O32" s="7">
        <f t="shared" si="75"/>
        <v>7</v>
      </c>
      <c r="P32" s="7">
        <f t="shared" si="75"/>
        <v>1</v>
      </c>
      <c r="Q32" s="7">
        <f t="shared" si="75"/>
        <v>2</v>
      </c>
      <c r="R32" s="7">
        <f t="shared" si="75"/>
        <v>3</v>
      </c>
      <c r="S32" s="7">
        <f t="shared" si="75"/>
        <v>4</v>
      </c>
      <c r="T32" s="7">
        <f t="shared" si="75"/>
        <v>5</v>
      </c>
      <c r="U32" s="7">
        <f t="shared" si="75"/>
        <v>6</v>
      </c>
      <c r="V32" s="7">
        <f t="shared" si="75"/>
        <v>7</v>
      </c>
      <c r="W32" s="7">
        <f t="shared" si="75"/>
        <v>1</v>
      </c>
      <c r="X32" s="7">
        <f t="shared" si="75"/>
        <v>2</v>
      </c>
      <c r="Y32" s="7">
        <f t="shared" si="75"/>
        <v>3</v>
      </c>
      <c r="Z32" s="7">
        <f t="shared" si="75"/>
        <v>4</v>
      </c>
      <c r="AA32" s="7">
        <f t="shared" si="75"/>
        <v>5</v>
      </c>
      <c r="AB32" s="7">
        <f t="shared" si="75"/>
        <v>6</v>
      </c>
      <c r="AC32" s="7">
        <f t="shared" si="75"/>
        <v>7</v>
      </c>
      <c r="AD32" s="7">
        <f t="shared" si="75"/>
        <v>1</v>
      </c>
      <c r="AE32" s="7">
        <f t="shared" si="75"/>
        <v>2</v>
      </c>
      <c r="AF32" s="7">
        <f>IF(AF33="",AE32+1,WEEKDAY(AF33,1))</f>
        <v>3</v>
      </c>
      <c r="AG32" s="25"/>
      <c r="AH32" s="26"/>
      <c r="AI32" s="140"/>
      <c r="AJ32" s="154" t="s">
        <v>39</v>
      </c>
      <c r="AK32" s="127" t="str">
        <f t="shared" ref="AK32" si="76">IF(COUNTIFS($D$2:$AH$61,AJ32)=0,"",COUNTIFS($D$2:$AH$61,AJ32))</f>
        <v/>
      </c>
      <c r="AL32" s="155" t="s">
        <v>40</v>
      </c>
    </row>
    <row r="33" spans="2:38" ht="15" customHeight="1" thickBot="1">
      <c r="B33" s="143"/>
      <c r="C33" s="8">
        <f>DATE(B34,2,1)-1</f>
        <v>44592</v>
      </c>
      <c r="D33" s="9">
        <f>C33+1</f>
        <v>44593</v>
      </c>
      <c r="E33" s="50">
        <f t="shared" ref="E33" si="77">D33+1</f>
        <v>44594</v>
      </c>
      <c r="F33" s="9">
        <f t="shared" ref="F33:AB34" si="78">E33+1</f>
        <v>44595</v>
      </c>
      <c r="G33" s="9">
        <f t="shared" si="78"/>
        <v>44596</v>
      </c>
      <c r="H33" s="50">
        <f t="shared" si="78"/>
        <v>44597</v>
      </c>
      <c r="I33" s="9">
        <f t="shared" si="78"/>
        <v>44598</v>
      </c>
      <c r="J33" s="9">
        <f t="shared" si="78"/>
        <v>44599</v>
      </c>
      <c r="K33" s="9">
        <f t="shared" si="78"/>
        <v>44600</v>
      </c>
      <c r="L33" s="9">
        <f t="shared" si="78"/>
        <v>44601</v>
      </c>
      <c r="M33" s="48">
        <f t="shared" si="78"/>
        <v>44602</v>
      </c>
      <c r="N33" s="9">
        <f t="shared" si="78"/>
        <v>44603</v>
      </c>
      <c r="O33" s="48">
        <f t="shared" si="78"/>
        <v>44604</v>
      </c>
      <c r="P33" s="9">
        <f t="shared" si="78"/>
        <v>44605</v>
      </c>
      <c r="Q33" s="9">
        <f t="shared" si="78"/>
        <v>44606</v>
      </c>
      <c r="R33" s="50">
        <f t="shared" si="78"/>
        <v>44607</v>
      </c>
      <c r="S33" s="50">
        <f t="shared" si="78"/>
        <v>44608</v>
      </c>
      <c r="T33" s="9">
        <f t="shared" si="78"/>
        <v>44609</v>
      </c>
      <c r="U33" s="9">
        <f t="shared" si="78"/>
        <v>44610</v>
      </c>
      <c r="V33" s="50">
        <f t="shared" si="78"/>
        <v>44611</v>
      </c>
      <c r="W33" s="44">
        <f t="shared" si="78"/>
        <v>44612</v>
      </c>
      <c r="X33" s="9">
        <f t="shared" si="78"/>
        <v>44613</v>
      </c>
      <c r="Y33" s="9">
        <f t="shared" si="78"/>
        <v>44614</v>
      </c>
      <c r="Z33" s="9">
        <f t="shared" si="78"/>
        <v>44615</v>
      </c>
      <c r="AA33" s="9">
        <f t="shared" si="78"/>
        <v>44616</v>
      </c>
      <c r="AB33" s="9">
        <f t="shared" si="78"/>
        <v>44617</v>
      </c>
      <c r="AC33" s="46">
        <f t="shared" ref="AC33" si="79">AB33+1</f>
        <v>44618</v>
      </c>
      <c r="AD33" s="46">
        <f t="shared" ref="AD33" si="80">AC33+1</f>
        <v>44619</v>
      </c>
      <c r="AE33" s="46">
        <f t="shared" ref="AE33" si="81">AD33+1</f>
        <v>44620</v>
      </c>
      <c r="AF33" s="9" t="str">
        <f>IF(AE33+1&gt;=D38,"",AE33+1)</f>
        <v/>
      </c>
      <c r="AG33" s="16"/>
      <c r="AH33" s="27"/>
      <c r="AI33" s="140"/>
      <c r="AJ33" s="126"/>
      <c r="AK33" s="128"/>
      <c r="AL33" s="130"/>
    </row>
    <row r="34" spans="2:38" ht="15" customHeight="1" thickBot="1">
      <c r="B34" s="122">
        <f>B29</f>
        <v>2022</v>
      </c>
      <c r="C34" s="10"/>
      <c r="D34" s="11"/>
      <c r="E34" s="12"/>
      <c r="F34" s="20"/>
      <c r="G34" s="11"/>
      <c r="H34" s="75" t="s">
        <v>36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7"/>
      <c r="U34" s="11"/>
      <c r="V34" s="11"/>
      <c r="W34" s="45">
        <f t="shared" si="78"/>
        <v>1</v>
      </c>
      <c r="X34" s="11"/>
      <c r="Y34" s="11"/>
      <c r="Z34" s="11"/>
      <c r="AA34" s="11"/>
      <c r="AB34" s="11"/>
      <c r="AC34" s="11"/>
      <c r="AD34" s="11"/>
      <c r="AE34" s="11"/>
      <c r="AF34" s="28"/>
      <c r="AG34" s="29"/>
      <c r="AH34" s="30"/>
      <c r="AI34" s="140"/>
      <c r="AJ34" s="156" t="s">
        <v>41</v>
      </c>
      <c r="AK34" s="127">
        <f t="shared" ref="AK34" si="82">IF(COUNTIFS($D$2:$AH$61,AJ34)=0,"",COUNTIFS($D$2:$AH$61,AJ34))</f>
        <v>1</v>
      </c>
      <c r="AL34" s="129" t="s">
        <v>41</v>
      </c>
    </row>
    <row r="35" spans="2:38" ht="15" customHeight="1" thickBot="1">
      <c r="B35" s="12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28"/>
      <c r="AG35" s="31"/>
      <c r="AH35" s="32"/>
      <c r="AI35" s="140"/>
      <c r="AJ35" s="126"/>
      <c r="AK35" s="128"/>
      <c r="AL35" s="130"/>
    </row>
    <row r="36" spans="2:38" ht="15" customHeight="1" thickBot="1">
      <c r="B36" s="12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28"/>
      <c r="AG36" s="33"/>
      <c r="AH36" s="34"/>
      <c r="AI36" s="140"/>
      <c r="AJ36" s="157" t="s">
        <v>42</v>
      </c>
      <c r="AK36" s="127" t="str">
        <f t="shared" ref="AK36" si="83">IF(COUNTIFS($D$2:$AH$61,AJ36)=0,"",COUNTIFS($D$2:$AH$61,AJ36))</f>
        <v/>
      </c>
      <c r="AL36" s="155" t="s">
        <v>43</v>
      </c>
    </row>
    <row r="37" spans="2:38" ht="15" customHeight="1" thickBot="1">
      <c r="B37" s="142" t="s">
        <v>44</v>
      </c>
      <c r="D37" s="7">
        <f t="shared" ref="D37:AH37" si="84">WEEKDAY(D38,1)</f>
        <v>3</v>
      </c>
      <c r="E37" s="7">
        <f t="shared" si="84"/>
        <v>4</v>
      </c>
      <c r="F37" s="7">
        <f t="shared" si="84"/>
        <v>5</v>
      </c>
      <c r="G37" s="7">
        <f t="shared" si="84"/>
        <v>6</v>
      </c>
      <c r="H37" s="7">
        <f t="shared" si="84"/>
        <v>7</v>
      </c>
      <c r="I37" s="7">
        <f t="shared" si="84"/>
        <v>1</v>
      </c>
      <c r="J37" s="7">
        <f t="shared" si="84"/>
        <v>2</v>
      </c>
      <c r="K37" s="7">
        <f t="shared" si="84"/>
        <v>3</v>
      </c>
      <c r="L37" s="7">
        <f t="shared" si="84"/>
        <v>4</v>
      </c>
      <c r="M37" s="7">
        <f t="shared" si="84"/>
        <v>5</v>
      </c>
      <c r="N37" s="7">
        <f t="shared" si="84"/>
        <v>6</v>
      </c>
      <c r="O37" s="7">
        <f t="shared" si="84"/>
        <v>7</v>
      </c>
      <c r="P37" s="7">
        <f t="shared" si="84"/>
        <v>1</v>
      </c>
      <c r="Q37" s="7">
        <f t="shared" si="84"/>
        <v>2</v>
      </c>
      <c r="R37" s="7">
        <f t="shared" si="84"/>
        <v>3</v>
      </c>
      <c r="S37" s="7">
        <f t="shared" si="84"/>
        <v>4</v>
      </c>
      <c r="T37" s="7">
        <f t="shared" si="84"/>
        <v>5</v>
      </c>
      <c r="U37" s="7">
        <f t="shared" si="84"/>
        <v>6</v>
      </c>
      <c r="V37" s="7">
        <f t="shared" si="84"/>
        <v>7</v>
      </c>
      <c r="W37" s="7">
        <f t="shared" si="84"/>
        <v>1</v>
      </c>
      <c r="X37" s="7">
        <f t="shared" si="84"/>
        <v>2</v>
      </c>
      <c r="Y37" s="7">
        <f t="shared" si="84"/>
        <v>3</v>
      </c>
      <c r="Z37" s="7">
        <f t="shared" si="84"/>
        <v>4</v>
      </c>
      <c r="AA37" s="7">
        <f t="shared" si="84"/>
        <v>5</v>
      </c>
      <c r="AB37" s="7">
        <f t="shared" si="84"/>
        <v>6</v>
      </c>
      <c r="AC37" s="7">
        <f t="shared" si="84"/>
        <v>7</v>
      </c>
      <c r="AD37" s="7">
        <f t="shared" si="84"/>
        <v>1</v>
      </c>
      <c r="AE37" s="7">
        <f t="shared" si="84"/>
        <v>2</v>
      </c>
      <c r="AF37" s="7">
        <f t="shared" si="84"/>
        <v>3</v>
      </c>
      <c r="AG37" s="7">
        <f t="shared" si="84"/>
        <v>4</v>
      </c>
      <c r="AH37" s="7">
        <f t="shared" si="84"/>
        <v>5</v>
      </c>
      <c r="AI37" s="124"/>
      <c r="AJ37" s="126"/>
      <c r="AK37" s="128"/>
      <c r="AL37" s="130"/>
    </row>
    <row r="38" spans="2:38" ht="15" customHeight="1" thickBot="1">
      <c r="B38" s="143"/>
      <c r="C38" s="35">
        <f>DATE(B39,3,1)-1</f>
        <v>44620</v>
      </c>
      <c r="D38" s="46">
        <f t="shared" ref="D38" si="85">C38+1</f>
        <v>44621</v>
      </c>
      <c r="E38" s="46">
        <f t="shared" ref="E38" si="86">D38+1</f>
        <v>44622</v>
      </c>
      <c r="F38" s="46">
        <f t="shared" ref="F38" si="87">E38+1</f>
        <v>44623</v>
      </c>
      <c r="G38" s="46">
        <f t="shared" ref="G38" si="88">F38+1</f>
        <v>44624</v>
      </c>
      <c r="H38" s="46">
        <f t="shared" ref="H38" si="89">G38+1</f>
        <v>44625</v>
      </c>
      <c r="I38" s="46">
        <f t="shared" ref="I38" si="90">H38+1</f>
        <v>44626</v>
      </c>
      <c r="J38" s="9">
        <f t="shared" ref="J38:AH38" si="91">I38+1</f>
        <v>44627</v>
      </c>
      <c r="K38" s="9">
        <f t="shared" si="91"/>
        <v>44628</v>
      </c>
      <c r="L38" s="9">
        <f t="shared" si="91"/>
        <v>44629</v>
      </c>
      <c r="M38" s="9">
        <f t="shared" si="91"/>
        <v>44630</v>
      </c>
      <c r="N38" s="9">
        <f t="shared" si="91"/>
        <v>44631</v>
      </c>
      <c r="O38" s="48">
        <f t="shared" si="91"/>
        <v>44632</v>
      </c>
      <c r="P38" s="9">
        <f t="shared" si="91"/>
        <v>44633</v>
      </c>
      <c r="Q38" s="9">
        <f t="shared" si="91"/>
        <v>44634</v>
      </c>
      <c r="R38" s="50">
        <f t="shared" si="91"/>
        <v>44635</v>
      </c>
      <c r="S38" s="50">
        <f t="shared" si="91"/>
        <v>44636</v>
      </c>
      <c r="T38" s="9">
        <f t="shared" si="91"/>
        <v>44637</v>
      </c>
      <c r="U38" s="9">
        <f t="shared" si="91"/>
        <v>44638</v>
      </c>
      <c r="V38" s="50">
        <f t="shared" si="91"/>
        <v>44639</v>
      </c>
      <c r="W38" s="9">
        <f t="shared" si="91"/>
        <v>44640</v>
      </c>
      <c r="X38" s="9">
        <f t="shared" si="91"/>
        <v>44641</v>
      </c>
      <c r="Y38" s="9">
        <f t="shared" si="91"/>
        <v>44642</v>
      </c>
      <c r="Z38" s="9">
        <f t="shared" si="91"/>
        <v>44643</v>
      </c>
      <c r="AA38" s="9">
        <f t="shared" si="91"/>
        <v>44644</v>
      </c>
      <c r="AB38" s="9">
        <f t="shared" si="91"/>
        <v>44645</v>
      </c>
      <c r="AC38" s="48">
        <f t="shared" si="91"/>
        <v>44646</v>
      </c>
      <c r="AD38" s="9">
        <f t="shared" si="91"/>
        <v>44647</v>
      </c>
      <c r="AE38" s="9">
        <f t="shared" si="91"/>
        <v>44648</v>
      </c>
      <c r="AF38" s="50">
        <f t="shared" si="91"/>
        <v>44649</v>
      </c>
      <c r="AG38" s="50">
        <f t="shared" si="91"/>
        <v>44650</v>
      </c>
      <c r="AH38" s="9">
        <f t="shared" si="91"/>
        <v>44651</v>
      </c>
      <c r="AI38" s="124"/>
      <c r="AJ38" s="158" t="s">
        <v>45</v>
      </c>
      <c r="AK38" s="127">
        <f t="shared" ref="AK38" si="92">IF(COUNTIFS($D$2:$AH$61,AJ38)=0,"",COUNTIFS($D$2:$AH$61,AJ38))</f>
        <v>2</v>
      </c>
      <c r="AL38" s="155" t="s">
        <v>46</v>
      </c>
    </row>
    <row r="39" spans="2:38" ht="15" customHeight="1" thickBot="1">
      <c r="B39" s="122">
        <f>B34</f>
        <v>2022</v>
      </c>
      <c r="C39" s="10"/>
      <c r="D39" s="11"/>
      <c r="E39" s="11"/>
      <c r="F39" s="11"/>
      <c r="G39" s="11"/>
      <c r="H39" s="75" t="s">
        <v>36</v>
      </c>
      <c r="I39" s="11"/>
      <c r="J39" s="11"/>
      <c r="K39" s="11"/>
      <c r="L39" s="11"/>
      <c r="M39" s="17"/>
      <c r="N39" s="11"/>
      <c r="O39" s="11"/>
      <c r="P39" s="11"/>
      <c r="Q39" s="11"/>
      <c r="R39" s="11"/>
      <c r="S39" s="11"/>
      <c r="T39" s="17"/>
      <c r="U39" s="11"/>
      <c r="V39" s="11"/>
      <c r="W39" s="11"/>
      <c r="X39" s="11"/>
      <c r="Y39" s="11"/>
      <c r="Z39" s="11"/>
      <c r="AA39" s="17"/>
      <c r="AB39" s="11"/>
      <c r="AC39" s="11"/>
      <c r="AD39" s="11"/>
      <c r="AE39" s="11"/>
      <c r="AF39" s="11"/>
      <c r="AG39" s="11"/>
      <c r="AH39" s="11"/>
      <c r="AI39" s="124"/>
      <c r="AJ39" s="126"/>
      <c r="AK39" s="128"/>
      <c r="AL39" s="130"/>
    </row>
    <row r="40" spans="2:38" ht="15" customHeight="1" thickBot="1">
      <c r="B40" s="122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24"/>
      <c r="AJ40" s="159" t="s">
        <v>47</v>
      </c>
      <c r="AK40" s="127" t="str">
        <f t="shared" ref="AK40" si="93">IF(COUNTIFS($D$2:$AH$61,AJ40)=0,"",COUNTIFS($D$2:$AH$61,AJ40))</f>
        <v/>
      </c>
      <c r="AL40" s="155" t="s">
        <v>48</v>
      </c>
    </row>
    <row r="41" spans="2:38" ht="15" customHeight="1" thickBot="1">
      <c r="B41" s="12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24"/>
      <c r="AJ41" s="126"/>
      <c r="AK41" s="128"/>
      <c r="AL41" s="130"/>
    </row>
    <row r="42" spans="2:38" ht="15" customHeight="1" thickBot="1">
      <c r="B42" s="142" t="s">
        <v>49</v>
      </c>
      <c r="D42" s="7">
        <f t="shared" ref="D42:AG42" si="94">WEEKDAY(D43,1)</f>
        <v>6</v>
      </c>
      <c r="E42" s="7">
        <f t="shared" si="94"/>
        <v>7</v>
      </c>
      <c r="F42" s="7">
        <f t="shared" si="94"/>
        <v>1</v>
      </c>
      <c r="G42" s="7">
        <f t="shared" si="94"/>
        <v>2</v>
      </c>
      <c r="H42" s="7">
        <f t="shared" si="94"/>
        <v>3</v>
      </c>
      <c r="I42" s="7">
        <f t="shared" si="94"/>
        <v>4</v>
      </c>
      <c r="J42" s="7">
        <f t="shared" si="94"/>
        <v>5</v>
      </c>
      <c r="K42" s="7">
        <f t="shared" si="94"/>
        <v>6</v>
      </c>
      <c r="L42" s="7">
        <f t="shared" si="94"/>
        <v>7</v>
      </c>
      <c r="M42" s="7">
        <f t="shared" si="94"/>
        <v>1</v>
      </c>
      <c r="N42" s="7">
        <f t="shared" si="94"/>
        <v>2</v>
      </c>
      <c r="O42" s="7">
        <f t="shared" si="94"/>
        <v>3</v>
      </c>
      <c r="P42" s="7">
        <f t="shared" si="94"/>
        <v>4</v>
      </c>
      <c r="Q42" s="7">
        <f t="shared" si="94"/>
        <v>5</v>
      </c>
      <c r="R42" s="7">
        <f t="shared" si="94"/>
        <v>6</v>
      </c>
      <c r="S42" s="7">
        <f t="shared" si="94"/>
        <v>7</v>
      </c>
      <c r="T42" s="7">
        <f t="shared" si="94"/>
        <v>1</v>
      </c>
      <c r="U42" s="7">
        <f t="shared" si="94"/>
        <v>2</v>
      </c>
      <c r="V42" s="7">
        <f t="shared" si="94"/>
        <v>3</v>
      </c>
      <c r="W42" s="7">
        <f t="shared" si="94"/>
        <v>4</v>
      </c>
      <c r="X42" s="7">
        <f t="shared" si="94"/>
        <v>5</v>
      </c>
      <c r="Y42" s="7">
        <f t="shared" si="94"/>
        <v>6</v>
      </c>
      <c r="Z42" s="7">
        <f t="shared" si="94"/>
        <v>7</v>
      </c>
      <c r="AA42" s="7">
        <f t="shared" si="94"/>
        <v>1</v>
      </c>
      <c r="AB42" s="7">
        <f t="shared" si="94"/>
        <v>2</v>
      </c>
      <c r="AC42" s="7">
        <f t="shared" si="94"/>
        <v>3</v>
      </c>
      <c r="AD42" s="7">
        <f t="shared" si="94"/>
        <v>4</v>
      </c>
      <c r="AE42" s="7">
        <f t="shared" si="94"/>
        <v>5</v>
      </c>
      <c r="AF42" s="7">
        <f t="shared" si="94"/>
        <v>6</v>
      </c>
      <c r="AG42" s="7">
        <f t="shared" si="94"/>
        <v>7</v>
      </c>
      <c r="AH42" s="145"/>
      <c r="AI42" s="140"/>
      <c r="AJ42" s="148" t="s">
        <v>50</v>
      </c>
      <c r="AK42" s="127" t="str">
        <f t="shared" ref="AK42" si="95">IF(COUNTIFS($D$2:$AH$61,AJ42)=0,"",COUNTIFS($D$2:$AH$61,AJ42))</f>
        <v/>
      </c>
      <c r="AL42" s="129" t="s">
        <v>51</v>
      </c>
    </row>
    <row r="43" spans="2:38" ht="15" customHeight="1" thickBot="1">
      <c r="B43" s="143"/>
      <c r="C43" s="8">
        <f>DATE(B44,4,1)-1</f>
        <v>44651</v>
      </c>
      <c r="D43" s="9">
        <f>C43+1</f>
        <v>44652</v>
      </c>
      <c r="E43" s="50">
        <f t="shared" ref="E43" si="96">D43+1</f>
        <v>44653</v>
      </c>
      <c r="F43" s="9">
        <f t="shared" ref="F43:AG43" si="97">E43+1</f>
        <v>44654</v>
      </c>
      <c r="G43" s="9">
        <f t="shared" si="97"/>
        <v>44655</v>
      </c>
      <c r="H43" s="9">
        <f t="shared" si="97"/>
        <v>44656</v>
      </c>
      <c r="I43" s="9">
        <f t="shared" si="97"/>
        <v>44657</v>
      </c>
      <c r="J43" s="9">
        <f t="shared" si="97"/>
        <v>44658</v>
      </c>
      <c r="K43" s="9">
        <f t="shared" si="97"/>
        <v>44659</v>
      </c>
      <c r="L43" s="48">
        <f t="shared" si="97"/>
        <v>44660</v>
      </c>
      <c r="M43" s="9">
        <f t="shared" si="97"/>
        <v>44661</v>
      </c>
      <c r="N43" s="9">
        <f t="shared" si="97"/>
        <v>44662</v>
      </c>
      <c r="O43" s="9">
        <f t="shared" si="97"/>
        <v>44663</v>
      </c>
      <c r="P43" s="9">
        <f t="shared" si="97"/>
        <v>44664</v>
      </c>
      <c r="Q43" s="9">
        <f t="shared" si="97"/>
        <v>44665</v>
      </c>
      <c r="R43" s="9">
        <f t="shared" si="97"/>
        <v>44666</v>
      </c>
      <c r="S43" s="9">
        <f t="shared" si="97"/>
        <v>44667</v>
      </c>
      <c r="T43" s="9">
        <f t="shared" si="97"/>
        <v>44668</v>
      </c>
      <c r="U43" s="9">
        <f t="shared" si="97"/>
        <v>44669</v>
      </c>
      <c r="V43" s="9">
        <f t="shared" si="97"/>
        <v>44670</v>
      </c>
      <c r="W43" s="9">
        <f t="shared" si="97"/>
        <v>44671</v>
      </c>
      <c r="X43" s="9">
        <f>W43+1</f>
        <v>44672</v>
      </c>
      <c r="Y43" s="9">
        <f>X43+1</f>
        <v>44673</v>
      </c>
      <c r="Z43" s="9">
        <f t="shared" si="97"/>
        <v>44674</v>
      </c>
      <c r="AA43" s="9">
        <f t="shared" si="97"/>
        <v>44675</v>
      </c>
      <c r="AB43" s="9">
        <f t="shared" si="97"/>
        <v>44676</v>
      </c>
      <c r="AC43" s="9">
        <f t="shared" si="97"/>
        <v>44677</v>
      </c>
      <c r="AD43" s="23">
        <f t="shared" si="97"/>
        <v>44678</v>
      </c>
      <c r="AE43" s="9">
        <f t="shared" si="97"/>
        <v>44679</v>
      </c>
      <c r="AF43" s="9">
        <f t="shared" si="97"/>
        <v>44680</v>
      </c>
      <c r="AG43" s="46">
        <f t="shared" si="97"/>
        <v>44681</v>
      </c>
      <c r="AH43" s="145"/>
      <c r="AI43" s="140"/>
      <c r="AJ43" s="126"/>
      <c r="AK43" s="128"/>
      <c r="AL43" s="130"/>
    </row>
    <row r="44" spans="2:38" ht="15" customHeight="1" thickBot="1">
      <c r="B44" s="122">
        <f>B39</f>
        <v>2022</v>
      </c>
      <c r="C44" s="10"/>
      <c r="D44" s="11"/>
      <c r="E44" s="11"/>
      <c r="F44" s="11"/>
      <c r="G44" s="11"/>
      <c r="H44" s="11"/>
      <c r="I44" s="11"/>
      <c r="J44" s="17"/>
      <c r="K44" s="11"/>
      <c r="L44" s="75" t="s">
        <v>36</v>
      </c>
      <c r="M44" s="11"/>
      <c r="N44" s="11"/>
      <c r="O44" s="11"/>
      <c r="P44" s="11"/>
      <c r="Q44" s="17"/>
      <c r="R44" s="11"/>
      <c r="S44" s="11"/>
      <c r="T44" s="11"/>
      <c r="U44" s="11"/>
      <c r="V44" s="11"/>
      <c r="W44" s="11"/>
      <c r="X44" s="17"/>
      <c r="Y44" s="11"/>
      <c r="Z44" s="11"/>
      <c r="AA44" s="11"/>
      <c r="AB44" s="11"/>
      <c r="AC44" s="11"/>
      <c r="AD44" s="11"/>
      <c r="AE44" s="36"/>
      <c r="AF44" s="11"/>
      <c r="AG44" s="11"/>
      <c r="AH44" s="145"/>
      <c r="AI44" s="140"/>
      <c r="AJ44" s="149" t="s">
        <v>52</v>
      </c>
      <c r="AK44" s="127" t="str">
        <f t="shared" ref="AK44" si="98">IF(COUNTIFS($D$2:$AH$61,AJ44)=0,"",COUNTIFS($D$2:$AH$61,AJ44))</f>
        <v/>
      </c>
      <c r="AL44" s="129" t="s">
        <v>53</v>
      </c>
    </row>
    <row r="45" spans="2:38" ht="15" customHeight="1" thickBot="1">
      <c r="B45" s="122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37"/>
      <c r="Y45" s="37"/>
      <c r="Z45" s="14"/>
      <c r="AA45" s="14"/>
      <c r="AB45" s="14"/>
      <c r="AC45" s="14"/>
      <c r="AD45" s="37"/>
      <c r="AE45" s="14"/>
      <c r="AF45" s="14"/>
      <c r="AG45" s="14"/>
      <c r="AH45" s="145"/>
      <c r="AI45" s="140"/>
      <c r="AJ45" s="150"/>
      <c r="AK45" s="128"/>
      <c r="AL45" s="130"/>
    </row>
    <row r="46" spans="2:38" ht="15" customHeight="1" thickBot="1">
      <c r="B46" s="12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5"/>
      <c r="AI46" s="140"/>
      <c r="AJ46" s="151" t="s">
        <v>54</v>
      </c>
      <c r="AK46" s="127" t="str">
        <f t="shared" ref="AK46" si="99">IF(COUNTIFS($D$2:$AH$61,AJ46)=0,"",COUNTIFS($D$2:$AH$61,AJ46))</f>
        <v/>
      </c>
      <c r="AL46" s="129" t="s">
        <v>55</v>
      </c>
    </row>
    <row r="47" spans="2:38" ht="15" customHeight="1" thickBot="1">
      <c r="B47" s="142" t="s">
        <v>56</v>
      </c>
      <c r="D47" s="7">
        <f t="shared" ref="D47:AH47" si="100">WEEKDAY(D48,1)</f>
        <v>1</v>
      </c>
      <c r="E47" s="7">
        <f t="shared" si="100"/>
        <v>2</v>
      </c>
      <c r="F47" s="7">
        <f t="shared" si="100"/>
        <v>3</v>
      </c>
      <c r="G47" s="7">
        <f t="shared" si="100"/>
        <v>4</v>
      </c>
      <c r="H47" s="7">
        <f t="shared" si="100"/>
        <v>5</v>
      </c>
      <c r="I47" s="7">
        <f t="shared" si="100"/>
        <v>6</v>
      </c>
      <c r="J47" s="7">
        <f t="shared" si="100"/>
        <v>7</v>
      </c>
      <c r="K47" s="7">
        <f t="shared" si="100"/>
        <v>1</v>
      </c>
      <c r="L47" s="7">
        <f t="shared" si="100"/>
        <v>2</v>
      </c>
      <c r="M47" s="7">
        <f t="shared" si="100"/>
        <v>3</v>
      </c>
      <c r="N47" s="7">
        <f t="shared" si="100"/>
        <v>4</v>
      </c>
      <c r="O47" s="7">
        <f t="shared" si="100"/>
        <v>5</v>
      </c>
      <c r="P47" s="7">
        <f t="shared" si="100"/>
        <v>6</v>
      </c>
      <c r="Q47" s="7">
        <f t="shared" si="100"/>
        <v>7</v>
      </c>
      <c r="R47" s="7">
        <f t="shared" si="100"/>
        <v>1</v>
      </c>
      <c r="S47" s="7">
        <f t="shared" si="100"/>
        <v>2</v>
      </c>
      <c r="T47" s="7">
        <f t="shared" si="100"/>
        <v>3</v>
      </c>
      <c r="U47" s="7">
        <f t="shared" si="100"/>
        <v>4</v>
      </c>
      <c r="V47" s="7">
        <f t="shared" si="100"/>
        <v>5</v>
      </c>
      <c r="W47" s="7">
        <f t="shared" si="100"/>
        <v>6</v>
      </c>
      <c r="X47" s="7">
        <f t="shared" si="100"/>
        <v>7</v>
      </c>
      <c r="Y47" s="7">
        <f t="shared" si="100"/>
        <v>1</v>
      </c>
      <c r="Z47" s="7">
        <f t="shared" si="100"/>
        <v>2</v>
      </c>
      <c r="AA47" s="7">
        <f t="shared" si="100"/>
        <v>3</v>
      </c>
      <c r="AB47" s="7">
        <f t="shared" si="100"/>
        <v>4</v>
      </c>
      <c r="AC47" s="7">
        <f t="shared" si="100"/>
        <v>5</v>
      </c>
      <c r="AD47" s="7">
        <f t="shared" si="100"/>
        <v>6</v>
      </c>
      <c r="AE47" s="7">
        <f t="shared" si="100"/>
        <v>7</v>
      </c>
      <c r="AF47" s="7">
        <f t="shared" si="100"/>
        <v>1</v>
      </c>
      <c r="AG47" s="7">
        <f t="shared" si="100"/>
        <v>2</v>
      </c>
      <c r="AH47" s="7">
        <f t="shared" si="100"/>
        <v>3</v>
      </c>
      <c r="AI47" s="124"/>
      <c r="AJ47" s="126"/>
      <c r="AK47" s="128"/>
      <c r="AL47" s="130"/>
    </row>
    <row r="48" spans="2:38" ht="15" customHeight="1" thickBot="1">
      <c r="B48" s="143"/>
      <c r="C48" s="8">
        <f>DATE(B49,5,1)-1</f>
        <v>44681</v>
      </c>
      <c r="D48" s="46">
        <f t="shared" ref="D48" si="101">C48+1</f>
        <v>44682</v>
      </c>
      <c r="E48" s="46">
        <f t="shared" ref="E48" si="102">D48+1</f>
        <v>44683</v>
      </c>
      <c r="F48" s="46">
        <f t="shared" ref="F48" si="103">E48+1</f>
        <v>44684</v>
      </c>
      <c r="G48" s="46">
        <f t="shared" ref="G48" si="104">F48+1</f>
        <v>44685</v>
      </c>
      <c r="H48" s="23">
        <f>G48+1</f>
        <v>44686</v>
      </c>
      <c r="I48" s="46">
        <f t="shared" ref="I48" si="105">H48+1</f>
        <v>44687</v>
      </c>
      <c r="J48" s="46">
        <f t="shared" ref="J48" si="106">I48+1</f>
        <v>44688</v>
      </c>
      <c r="K48" s="46">
        <f t="shared" ref="K48" si="107">J48+1</f>
        <v>44689</v>
      </c>
      <c r="L48" s="9">
        <f t="shared" ref="L48:AH48" si="108">K48+1</f>
        <v>44690</v>
      </c>
      <c r="M48" s="9">
        <f t="shared" si="108"/>
        <v>44691</v>
      </c>
      <c r="N48" s="9">
        <f t="shared" si="108"/>
        <v>44692</v>
      </c>
      <c r="O48" s="9">
        <f t="shared" si="108"/>
        <v>44693</v>
      </c>
      <c r="P48" s="9">
        <f t="shared" si="108"/>
        <v>44694</v>
      </c>
      <c r="Q48" s="9">
        <f t="shared" si="108"/>
        <v>44695</v>
      </c>
      <c r="R48" s="9">
        <f t="shared" si="108"/>
        <v>44696</v>
      </c>
      <c r="S48" s="9">
        <f t="shared" si="108"/>
        <v>44697</v>
      </c>
      <c r="T48" s="9">
        <f t="shared" si="108"/>
        <v>44698</v>
      </c>
      <c r="U48" s="9">
        <f t="shared" si="108"/>
        <v>44699</v>
      </c>
      <c r="V48" s="9">
        <f t="shared" si="108"/>
        <v>44700</v>
      </c>
      <c r="W48" s="9">
        <f t="shared" si="108"/>
        <v>44701</v>
      </c>
      <c r="X48" s="9">
        <f t="shared" si="108"/>
        <v>44702</v>
      </c>
      <c r="Y48" s="9">
        <f t="shared" si="108"/>
        <v>44703</v>
      </c>
      <c r="Z48" s="9">
        <f t="shared" si="108"/>
        <v>44704</v>
      </c>
      <c r="AA48" s="9">
        <f t="shared" si="108"/>
        <v>44705</v>
      </c>
      <c r="AB48" s="9">
        <f t="shared" si="108"/>
        <v>44706</v>
      </c>
      <c r="AC48" s="9">
        <f t="shared" si="108"/>
        <v>44707</v>
      </c>
      <c r="AD48" s="9">
        <f t="shared" si="108"/>
        <v>44708</v>
      </c>
      <c r="AE48" s="9">
        <f t="shared" si="108"/>
        <v>44709</v>
      </c>
      <c r="AF48" s="9">
        <f t="shared" si="108"/>
        <v>44710</v>
      </c>
      <c r="AG48" s="9">
        <f>AF48+1</f>
        <v>44711</v>
      </c>
      <c r="AH48" s="9">
        <f t="shared" si="108"/>
        <v>44712</v>
      </c>
      <c r="AI48" s="124"/>
      <c r="AJ48" s="152" t="s">
        <v>57</v>
      </c>
      <c r="AK48" s="127" t="str">
        <f t="shared" ref="AK48" si="109">IF(COUNTIFS($D$2:$AH$61,AJ48)=0,"",COUNTIFS($D$2:$AH$61,AJ48))</f>
        <v/>
      </c>
      <c r="AL48" s="129" t="s">
        <v>58</v>
      </c>
    </row>
    <row r="49" spans="2:38" ht="15" customHeight="1" thickBot="1">
      <c r="B49" s="122">
        <f>B44</f>
        <v>2022</v>
      </c>
      <c r="C49" s="10"/>
      <c r="D49" s="11"/>
      <c r="E49" s="11"/>
      <c r="F49" s="11"/>
      <c r="G49" s="11"/>
      <c r="H49" s="17"/>
      <c r="I49" s="11"/>
      <c r="J49" s="11"/>
      <c r="K49" s="11"/>
      <c r="L49" s="11"/>
      <c r="M49" s="11"/>
      <c r="N49" s="11"/>
      <c r="O49" s="17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7"/>
      <c r="AH49" s="11"/>
      <c r="AI49" s="124"/>
      <c r="AJ49" s="126"/>
      <c r="AK49" s="128"/>
      <c r="AL49" s="130"/>
    </row>
    <row r="50" spans="2:38" ht="15" customHeight="1" thickBot="1">
      <c r="B50" s="122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24"/>
      <c r="AJ50" s="153" t="s">
        <v>59</v>
      </c>
      <c r="AK50" s="127" t="str">
        <f t="shared" ref="AK50" si="110">IF(COUNTIFS($D$2:$AH$61,AJ50)=0,"",COUNTIFS($D$2:$AH$61,AJ50))</f>
        <v/>
      </c>
      <c r="AL50" s="129" t="s">
        <v>60</v>
      </c>
    </row>
    <row r="51" spans="2:38" ht="15" customHeight="1" thickBot="1">
      <c r="B51" s="12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24"/>
      <c r="AJ51" s="126"/>
      <c r="AK51" s="128"/>
      <c r="AL51" s="130"/>
    </row>
    <row r="52" spans="2:38" ht="15" customHeight="1" thickBot="1">
      <c r="B52" s="142" t="s">
        <v>61</v>
      </c>
      <c r="D52" s="7">
        <f t="shared" ref="D52:AG52" si="111">WEEKDAY(D53,1)</f>
        <v>4</v>
      </c>
      <c r="E52" s="7">
        <f t="shared" si="111"/>
        <v>5</v>
      </c>
      <c r="F52" s="7">
        <f t="shared" si="111"/>
        <v>6</v>
      </c>
      <c r="G52" s="7">
        <f t="shared" si="111"/>
        <v>7</v>
      </c>
      <c r="H52" s="7">
        <f t="shared" si="111"/>
        <v>1</v>
      </c>
      <c r="I52" s="7">
        <f t="shared" si="111"/>
        <v>2</v>
      </c>
      <c r="J52" s="7">
        <f t="shared" si="111"/>
        <v>3</v>
      </c>
      <c r="K52" s="7">
        <f t="shared" si="111"/>
        <v>4</v>
      </c>
      <c r="L52" s="7">
        <f t="shared" si="111"/>
        <v>5</v>
      </c>
      <c r="M52" s="7">
        <f t="shared" si="111"/>
        <v>6</v>
      </c>
      <c r="N52" s="7">
        <f t="shared" si="111"/>
        <v>7</v>
      </c>
      <c r="O52" s="7">
        <f t="shared" si="111"/>
        <v>1</v>
      </c>
      <c r="P52" s="7">
        <f t="shared" si="111"/>
        <v>2</v>
      </c>
      <c r="Q52" s="7">
        <f t="shared" si="111"/>
        <v>3</v>
      </c>
      <c r="R52" s="7">
        <f t="shared" si="111"/>
        <v>4</v>
      </c>
      <c r="S52" s="7">
        <f t="shared" si="111"/>
        <v>5</v>
      </c>
      <c r="T52" s="7">
        <f t="shared" si="111"/>
        <v>6</v>
      </c>
      <c r="U52" s="7">
        <f t="shared" si="111"/>
        <v>7</v>
      </c>
      <c r="V52" s="7">
        <f t="shared" si="111"/>
        <v>1</v>
      </c>
      <c r="W52" s="7">
        <f t="shared" si="111"/>
        <v>2</v>
      </c>
      <c r="X52" s="7">
        <f t="shared" si="111"/>
        <v>3</v>
      </c>
      <c r="Y52" s="7">
        <f t="shared" si="111"/>
        <v>4</v>
      </c>
      <c r="Z52" s="7">
        <f t="shared" si="111"/>
        <v>5</v>
      </c>
      <c r="AA52" s="7">
        <f t="shared" si="111"/>
        <v>6</v>
      </c>
      <c r="AB52" s="7">
        <f t="shared" si="111"/>
        <v>7</v>
      </c>
      <c r="AC52" s="7">
        <f t="shared" si="111"/>
        <v>1</v>
      </c>
      <c r="AD52" s="7">
        <f t="shared" si="111"/>
        <v>2</v>
      </c>
      <c r="AE52" s="7">
        <f t="shared" si="111"/>
        <v>3</v>
      </c>
      <c r="AF52" s="7">
        <f t="shared" si="111"/>
        <v>4</v>
      </c>
      <c r="AG52" s="7">
        <f t="shared" si="111"/>
        <v>5</v>
      </c>
      <c r="AH52" s="145"/>
      <c r="AI52" s="140"/>
      <c r="AJ52" s="146" t="s">
        <v>62</v>
      </c>
      <c r="AK52" s="127" t="str">
        <f t="shared" ref="AK52" si="112">IF(COUNTIFS($D$2:$AH$61,AJ52)=0,"",COUNTIFS($D$2:$AH$61,AJ52))</f>
        <v/>
      </c>
      <c r="AL52" s="129" t="s">
        <v>63</v>
      </c>
    </row>
    <row r="53" spans="2:38" ht="15" customHeight="1" thickBot="1">
      <c r="B53" s="143"/>
      <c r="C53" s="8">
        <f>DATE(B54,6,1)-1</f>
        <v>44712</v>
      </c>
      <c r="D53" s="38">
        <f>C53+1</f>
        <v>44713</v>
      </c>
      <c r="E53" s="38">
        <f t="shared" ref="E53:AG53" si="113">D53+1</f>
        <v>44714</v>
      </c>
      <c r="F53" s="38">
        <f t="shared" si="113"/>
        <v>44715</v>
      </c>
      <c r="G53" s="38">
        <f t="shared" si="113"/>
        <v>44716</v>
      </c>
      <c r="H53" s="38">
        <f t="shared" si="113"/>
        <v>44717</v>
      </c>
      <c r="I53" s="38">
        <f t="shared" si="113"/>
        <v>44718</v>
      </c>
      <c r="J53" s="38">
        <f t="shared" si="113"/>
        <v>44719</v>
      </c>
      <c r="K53" s="38">
        <f t="shared" si="113"/>
        <v>44720</v>
      </c>
      <c r="L53" s="38">
        <f t="shared" si="113"/>
        <v>44721</v>
      </c>
      <c r="M53" s="38">
        <f t="shared" si="113"/>
        <v>44722</v>
      </c>
      <c r="N53" s="38">
        <f t="shared" si="113"/>
        <v>44723</v>
      </c>
      <c r="O53" s="38">
        <f t="shared" si="113"/>
        <v>44724</v>
      </c>
      <c r="P53" s="38">
        <f t="shared" si="113"/>
        <v>44725</v>
      </c>
      <c r="Q53" s="38">
        <f t="shared" si="113"/>
        <v>44726</v>
      </c>
      <c r="R53" s="38">
        <f t="shared" si="113"/>
        <v>44727</v>
      </c>
      <c r="S53" s="38">
        <f t="shared" si="113"/>
        <v>44728</v>
      </c>
      <c r="T53" s="38">
        <f t="shared" si="113"/>
        <v>44729</v>
      </c>
      <c r="U53" s="38">
        <f t="shared" si="113"/>
        <v>44730</v>
      </c>
      <c r="V53" s="38">
        <f t="shared" si="113"/>
        <v>44731</v>
      </c>
      <c r="W53" s="38">
        <f t="shared" si="113"/>
        <v>44732</v>
      </c>
      <c r="X53" s="38">
        <f t="shared" si="113"/>
        <v>44733</v>
      </c>
      <c r="Y53" s="38">
        <f t="shared" si="113"/>
        <v>44734</v>
      </c>
      <c r="Z53" s="38">
        <f t="shared" si="113"/>
        <v>44735</v>
      </c>
      <c r="AA53" s="38">
        <f t="shared" si="113"/>
        <v>44736</v>
      </c>
      <c r="AB53" s="38">
        <f t="shared" si="113"/>
        <v>44737</v>
      </c>
      <c r="AC53" s="38">
        <f t="shared" si="113"/>
        <v>44738</v>
      </c>
      <c r="AD53" s="38">
        <f t="shared" si="113"/>
        <v>44739</v>
      </c>
      <c r="AE53" s="38">
        <f t="shared" si="113"/>
        <v>44740</v>
      </c>
      <c r="AF53" s="38">
        <f t="shared" si="113"/>
        <v>44741</v>
      </c>
      <c r="AG53" s="38">
        <f t="shared" si="113"/>
        <v>44742</v>
      </c>
      <c r="AH53" s="145"/>
      <c r="AI53" s="140"/>
      <c r="AJ53" s="126"/>
      <c r="AK53" s="128"/>
      <c r="AL53" s="130"/>
    </row>
    <row r="54" spans="2:38" ht="15" customHeight="1" thickBot="1">
      <c r="B54" s="122">
        <f>B49</f>
        <v>2022</v>
      </c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7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45"/>
      <c r="AI54" s="140"/>
      <c r="AJ54" s="147" t="s">
        <v>64</v>
      </c>
      <c r="AK54" s="127" t="str">
        <f t="shared" ref="AK54" si="114">IF(COUNTIFS($D$2:$AH$61,AJ54)=0,"",COUNTIFS($D$2:$AH$61,AJ54))</f>
        <v/>
      </c>
      <c r="AL54" s="129" t="s">
        <v>65</v>
      </c>
    </row>
    <row r="55" spans="2:38" ht="15" customHeight="1" thickBot="1">
      <c r="B55" s="122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5"/>
      <c r="AI55" s="140"/>
      <c r="AJ55" s="126"/>
      <c r="AK55" s="128"/>
      <c r="AL55" s="130"/>
    </row>
    <row r="56" spans="2:38" ht="15" customHeight="1" thickBot="1">
      <c r="B56" s="123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5"/>
      <c r="AI56" s="140"/>
      <c r="AJ56" s="141" t="s">
        <v>66</v>
      </c>
      <c r="AK56" s="127" t="str">
        <f t="shared" ref="AK56:AK60" si="115">IF(COUNTIFS($D$2:$AH$61,AJ56)=0,"",COUNTIFS($D$2:$AH$61,AJ56))</f>
        <v/>
      </c>
      <c r="AL56" s="129" t="s">
        <v>67</v>
      </c>
    </row>
    <row r="57" spans="2:38" ht="15" customHeight="1" thickBot="1">
      <c r="B57" s="142" t="s">
        <v>68</v>
      </c>
      <c r="D57" s="7">
        <f t="shared" ref="D57:AH57" si="116">WEEKDAY(D58,1)</f>
        <v>6</v>
      </c>
      <c r="E57" s="7">
        <f t="shared" si="116"/>
        <v>7</v>
      </c>
      <c r="F57" s="7">
        <f t="shared" si="116"/>
        <v>1</v>
      </c>
      <c r="G57" s="7">
        <f t="shared" si="116"/>
        <v>2</v>
      </c>
      <c r="H57" s="7">
        <f t="shared" si="116"/>
        <v>3</v>
      </c>
      <c r="I57" s="7">
        <f t="shared" si="116"/>
        <v>4</v>
      </c>
      <c r="J57" s="7">
        <f t="shared" si="116"/>
        <v>5</v>
      </c>
      <c r="K57" s="7">
        <f t="shared" si="116"/>
        <v>6</v>
      </c>
      <c r="L57" s="7">
        <f t="shared" si="116"/>
        <v>7</v>
      </c>
      <c r="M57" s="7">
        <f t="shared" si="116"/>
        <v>1</v>
      </c>
      <c r="N57" s="7">
        <f t="shared" si="116"/>
        <v>2</v>
      </c>
      <c r="O57" s="7">
        <f t="shared" si="116"/>
        <v>3</v>
      </c>
      <c r="P57" s="7">
        <f t="shared" si="116"/>
        <v>4</v>
      </c>
      <c r="Q57" s="7">
        <f t="shared" si="116"/>
        <v>5</v>
      </c>
      <c r="R57" s="7">
        <f t="shared" si="116"/>
        <v>6</v>
      </c>
      <c r="S57" s="7">
        <f t="shared" si="116"/>
        <v>7</v>
      </c>
      <c r="T57" s="7">
        <f t="shared" si="116"/>
        <v>1</v>
      </c>
      <c r="U57" s="7">
        <f t="shared" si="116"/>
        <v>2</v>
      </c>
      <c r="V57" s="7">
        <f t="shared" si="116"/>
        <v>3</v>
      </c>
      <c r="W57" s="7">
        <f t="shared" si="116"/>
        <v>4</v>
      </c>
      <c r="X57" s="7">
        <f t="shared" si="116"/>
        <v>5</v>
      </c>
      <c r="Y57" s="7">
        <f t="shared" si="116"/>
        <v>6</v>
      </c>
      <c r="Z57" s="7">
        <f t="shared" si="116"/>
        <v>7</v>
      </c>
      <c r="AA57" s="7">
        <f t="shared" si="116"/>
        <v>1</v>
      </c>
      <c r="AB57" s="7">
        <f t="shared" si="116"/>
        <v>2</v>
      </c>
      <c r="AC57" s="7">
        <f t="shared" si="116"/>
        <v>3</v>
      </c>
      <c r="AD57" s="7">
        <f t="shared" si="116"/>
        <v>4</v>
      </c>
      <c r="AE57" s="7">
        <f t="shared" si="116"/>
        <v>5</v>
      </c>
      <c r="AF57" s="7">
        <f t="shared" si="116"/>
        <v>6</v>
      </c>
      <c r="AG57" s="7">
        <f t="shared" si="116"/>
        <v>7</v>
      </c>
      <c r="AH57" s="7">
        <f t="shared" si="116"/>
        <v>1</v>
      </c>
      <c r="AI57" s="124"/>
      <c r="AJ57" s="126"/>
      <c r="AK57" s="128"/>
      <c r="AL57" s="130"/>
    </row>
    <row r="58" spans="2:38" ht="15" customHeight="1" thickBot="1">
      <c r="B58" s="143"/>
      <c r="C58" s="8">
        <f>DATE(B59,7,1)-1</f>
        <v>44742</v>
      </c>
      <c r="D58" s="38">
        <f>C58+1</f>
        <v>44743</v>
      </c>
      <c r="E58" s="38">
        <f>D58+1</f>
        <v>44744</v>
      </c>
      <c r="F58" s="38">
        <f t="shared" ref="F58:Y58" si="117">E58+1</f>
        <v>44745</v>
      </c>
      <c r="G58" s="38">
        <f t="shared" si="117"/>
        <v>44746</v>
      </c>
      <c r="H58" s="38">
        <f t="shared" si="117"/>
        <v>44747</v>
      </c>
      <c r="I58" s="38">
        <f t="shared" si="117"/>
        <v>44748</v>
      </c>
      <c r="J58" s="38">
        <f t="shared" si="117"/>
        <v>44749</v>
      </c>
      <c r="K58" s="38">
        <f t="shared" si="117"/>
        <v>44750</v>
      </c>
      <c r="L58" s="38">
        <f t="shared" si="117"/>
        <v>44751</v>
      </c>
      <c r="M58" s="38">
        <f t="shared" si="117"/>
        <v>44752</v>
      </c>
      <c r="N58" s="38">
        <f t="shared" si="117"/>
        <v>44753</v>
      </c>
      <c r="O58" s="38">
        <f t="shared" si="117"/>
        <v>44754</v>
      </c>
      <c r="P58" s="38">
        <f t="shared" si="117"/>
        <v>44755</v>
      </c>
      <c r="Q58" s="38">
        <f t="shared" si="117"/>
        <v>44756</v>
      </c>
      <c r="R58" s="38">
        <f t="shared" si="117"/>
        <v>44757</v>
      </c>
      <c r="S58" s="38">
        <f t="shared" si="117"/>
        <v>44758</v>
      </c>
      <c r="T58" s="38">
        <f t="shared" si="117"/>
        <v>44759</v>
      </c>
      <c r="U58" s="38">
        <f t="shared" si="117"/>
        <v>44760</v>
      </c>
      <c r="V58" s="38">
        <f t="shared" si="117"/>
        <v>44761</v>
      </c>
      <c r="W58" s="38">
        <f t="shared" si="117"/>
        <v>44762</v>
      </c>
      <c r="X58" s="38">
        <f t="shared" si="117"/>
        <v>44763</v>
      </c>
      <c r="Y58" s="38">
        <f t="shared" si="117"/>
        <v>44764</v>
      </c>
      <c r="Z58" s="46">
        <f t="shared" ref="Z58" si="118">Y58+1</f>
        <v>44765</v>
      </c>
      <c r="AA58" s="46">
        <f t="shared" ref="AA58" si="119">Z58+1</f>
        <v>44766</v>
      </c>
      <c r="AB58" s="46">
        <f t="shared" ref="AB58" si="120">AA58+1</f>
        <v>44767</v>
      </c>
      <c r="AC58" s="46">
        <f t="shared" ref="AC58" si="121">AB58+1</f>
        <v>44768</v>
      </c>
      <c r="AD58" s="46">
        <f t="shared" ref="AD58" si="122">AC58+1</f>
        <v>44769</v>
      </c>
      <c r="AE58" s="46">
        <f t="shared" ref="AE58" si="123">AD58+1</f>
        <v>44770</v>
      </c>
      <c r="AF58" s="46">
        <f t="shared" ref="AF58" si="124">AE58+1</f>
        <v>44771</v>
      </c>
      <c r="AG58" s="46">
        <f t="shared" ref="AG58" si="125">AF58+1</f>
        <v>44772</v>
      </c>
      <c r="AH58" s="46">
        <f t="shared" ref="AH58" si="126">AG58+1</f>
        <v>44773</v>
      </c>
      <c r="AI58" s="124"/>
      <c r="AJ58" s="144" t="s">
        <v>90</v>
      </c>
      <c r="AK58" s="127">
        <f>IF(COUNTIFS($D$2:$AH$61,AJ58)=0,"",COUNTIFS($D$2:$AH$61,AJ58))</f>
        <v>1</v>
      </c>
      <c r="AL58" s="129" t="s">
        <v>92</v>
      </c>
    </row>
    <row r="59" spans="2:38" ht="15" customHeight="1" thickBot="1">
      <c r="B59" s="122">
        <f>B54</f>
        <v>2022</v>
      </c>
      <c r="C59" s="10"/>
      <c r="D59" s="11"/>
      <c r="E59" s="11"/>
      <c r="F59" s="11"/>
      <c r="G59" s="11"/>
      <c r="H59" s="11"/>
      <c r="I59" s="11"/>
      <c r="J59" s="11"/>
      <c r="K59" s="11"/>
      <c r="L59" s="37"/>
      <c r="M59" s="11"/>
      <c r="N59" s="11"/>
      <c r="O59" s="11"/>
      <c r="P59" s="11"/>
      <c r="Q59" s="11"/>
      <c r="R59" s="11"/>
      <c r="S59" s="78" t="s">
        <v>45</v>
      </c>
      <c r="T59" s="78" t="s">
        <v>45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24"/>
      <c r="AJ59" s="126"/>
      <c r="AK59" s="128"/>
      <c r="AL59" s="130"/>
    </row>
    <row r="60" spans="2:38" ht="15" customHeight="1" thickBot="1">
      <c r="B60" s="122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24"/>
      <c r="AJ60" s="125"/>
      <c r="AK60" s="127" t="str">
        <f t="shared" si="115"/>
        <v/>
      </c>
      <c r="AL60" s="129"/>
    </row>
    <row r="61" spans="2:38" ht="15" customHeight="1" thickBot="1">
      <c r="B61" s="123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39"/>
      <c r="AG61" s="14"/>
      <c r="AH61" s="14"/>
      <c r="AI61" s="124"/>
      <c r="AJ61" s="126"/>
      <c r="AK61" s="128"/>
      <c r="AL61" s="130"/>
    </row>
    <row r="62" spans="2:38" ht="13">
      <c r="C62" s="3"/>
      <c r="AA62" s="41"/>
      <c r="AB62" s="41"/>
      <c r="AC62" s="41"/>
      <c r="AD62" s="41"/>
      <c r="AE62" s="41"/>
      <c r="AF62" s="41"/>
      <c r="AG62" s="41"/>
      <c r="AH62" s="41"/>
    </row>
    <row r="63" spans="2:38" ht="24" hidden="1" thickBot="1">
      <c r="B63" s="131" t="s">
        <v>69</v>
      </c>
      <c r="C63" s="132"/>
      <c r="D63" s="132"/>
      <c r="E63" s="132"/>
      <c r="F63" s="132"/>
      <c r="G63" s="132"/>
      <c r="H63" s="132"/>
      <c r="I63" s="132"/>
      <c r="J63" s="132"/>
      <c r="K63" s="133" t="s">
        <v>70</v>
      </c>
      <c r="L63" s="134"/>
      <c r="M63" s="134"/>
      <c r="N63" s="134"/>
      <c r="O63" s="134"/>
      <c r="P63" s="134"/>
      <c r="Q63" s="134"/>
      <c r="R63" s="134"/>
      <c r="S63" s="134"/>
      <c r="T63" s="134"/>
      <c r="U63" s="135"/>
      <c r="V63" s="136"/>
      <c r="W63" s="132"/>
      <c r="X63" s="137" t="s">
        <v>71</v>
      </c>
      <c r="Y63" s="138"/>
      <c r="Z63" s="138"/>
      <c r="AA63" s="138"/>
      <c r="AB63" s="138"/>
      <c r="AC63" s="138"/>
      <c r="AD63" s="138"/>
      <c r="AE63" s="139"/>
      <c r="AF63" s="42"/>
    </row>
    <row r="64" spans="2:38" ht="17" hidden="1" thickBot="1">
      <c r="B64" s="43">
        <f ca="1">TODAY()</f>
        <v>44439</v>
      </c>
      <c r="C64" s="3"/>
      <c r="D64" s="114" t="s">
        <v>72</v>
      </c>
      <c r="E64" s="98"/>
      <c r="F64" s="98"/>
      <c r="G64" s="98"/>
      <c r="H64" s="98"/>
      <c r="I64" s="98"/>
      <c r="J64" s="98"/>
      <c r="K64" s="94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6"/>
      <c r="W64" s="95"/>
      <c r="X64" s="115"/>
      <c r="Y64" s="92"/>
      <c r="Z64" s="92"/>
      <c r="AA64" s="92"/>
      <c r="AB64" s="92"/>
      <c r="AC64" s="92"/>
      <c r="AD64" s="92"/>
      <c r="AE64" s="54"/>
      <c r="AF64" s="53">
        <f>AE64+1</f>
        <v>1</v>
      </c>
      <c r="AG64" s="53">
        <f t="shared" ref="AG64:AH65" si="127">AF64+1</f>
        <v>2</v>
      </c>
    </row>
    <row r="65" spans="2:34" ht="17" hidden="1" customHeight="1" thickBot="1">
      <c r="B65" s="47">
        <f t="shared" ref="B65:B70" si="128">A65+1</f>
        <v>1</v>
      </c>
      <c r="C65" s="49"/>
      <c r="D65" s="116" t="s">
        <v>3</v>
      </c>
      <c r="E65" s="117"/>
      <c r="F65" s="117"/>
      <c r="G65" s="117"/>
      <c r="H65" s="117"/>
      <c r="I65" s="117"/>
      <c r="J65" s="118"/>
      <c r="K65" s="119" t="s">
        <v>73</v>
      </c>
      <c r="L65" s="120"/>
      <c r="M65" s="120"/>
      <c r="N65" s="120"/>
      <c r="O65" s="120"/>
      <c r="P65" s="120"/>
      <c r="Q65" s="120"/>
      <c r="R65" s="120"/>
      <c r="S65" s="120"/>
      <c r="T65" s="120"/>
      <c r="U65" s="121"/>
      <c r="V65" s="96"/>
      <c r="W65" s="95"/>
      <c r="X65" s="97"/>
      <c r="Y65" s="98"/>
      <c r="Z65" s="98"/>
      <c r="AA65" s="98"/>
      <c r="AB65" s="98"/>
      <c r="AC65" s="98"/>
      <c r="AD65" s="98"/>
      <c r="AE65" s="98"/>
      <c r="AF65" s="23">
        <f>AE65+1</f>
        <v>1</v>
      </c>
      <c r="AG65" s="23">
        <f t="shared" si="127"/>
        <v>2</v>
      </c>
      <c r="AH65" s="23">
        <f t="shared" si="127"/>
        <v>3</v>
      </c>
    </row>
    <row r="66" spans="2:34" ht="128" hidden="1" customHeight="1" thickBot="1">
      <c r="B66" s="46">
        <f t="shared" si="128"/>
        <v>1</v>
      </c>
      <c r="C66" s="49"/>
      <c r="D66" s="106" t="s">
        <v>4</v>
      </c>
      <c r="E66" s="107"/>
      <c r="F66" s="107"/>
      <c r="G66" s="107"/>
      <c r="H66" s="107"/>
      <c r="I66" s="107"/>
      <c r="J66" s="107"/>
      <c r="K66" s="108" t="s">
        <v>89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10"/>
      <c r="V66" s="96"/>
      <c r="W66" s="95"/>
      <c r="X66" s="111" t="s">
        <v>74</v>
      </c>
      <c r="Y66" s="112"/>
      <c r="Z66" s="112"/>
      <c r="AA66" s="112"/>
      <c r="AB66" s="112"/>
      <c r="AC66" s="112"/>
      <c r="AD66" s="112"/>
      <c r="AE66" s="113"/>
    </row>
    <row r="67" spans="2:34" ht="17" hidden="1" thickBot="1">
      <c r="B67" s="44">
        <f t="shared" si="128"/>
        <v>1</v>
      </c>
      <c r="C67" s="91" t="s">
        <v>5</v>
      </c>
      <c r="D67" s="92"/>
      <c r="E67" s="92"/>
      <c r="F67" s="92"/>
      <c r="G67" s="92"/>
      <c r="H67" s="92"/>
      <c r="I67" s="92"/>
      <c r="J67" s="93"/>
      <c r="K67" s="105" t="s">
        <v>93</v>
      </c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0" t="s">
        <v>75</v>
      </c>
      <c r="W67" s="101"/>
      <c r="X67" s="97"/>
      <c r="Y67" s="98"/>
      <c r="Z67" s="98"/>
      <c r="AA67" s="98"/>
      <c r="AB67" s="98"/>
      <c r="AC67" s="98"/>
      <c r="AD67" s="98"/>
      <c r="AE67" s="98"/>
    </row>
    <row r="68" spans="2:34" ht="17" hidden="1" thickBot="1">
      <c r="B68" s="45">
        <f t="shared" si="128"/>
        <v>1</v>
      </c>
      <c r="C68" s="91" t="s">
        <v>6</v>
      </c>
      <c r="D68" s="92"/>
      <c r="E68" s="92"/>
      <c r="F68" s="92"/>
      <c r="G68" s="92"/>
      <c r="H68" s="92"/>
      <c r="I68" s="92"/>
      <c r="J68" s="93"/>
      <c r="K68" s="105" t="s">
        <v>93</v>
      </c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0" t="s">
        <v>75</v>
      </c>
      <c r="W68" s="101"/>
      <c r="X68" s="97"/>
      <c r="Y68" s="98"/>
      <c r="Z68" s="98"/>
      <c r="AA68" s="98"/>
      <c r="AB68" s="98"/>
      <c r="AC68" s="98"/>
      <c r="AD68" s="98"/>
      <c r="AE68" s="98"/>
    </row>
    <row r="69" spans="2:34" ht="17" hidden="1" thickBot="1">
      <c r="B69" s="50">
        <f t="shared" si="128"/>
        <v>1</v>
      </c>
      <c r="C69" s="91" t="s">
        <v>7</v>
      </c>
      <c r="D69" s="92"/>
      <c r="E69" s="92"/>
      <c r="F69" s="92"/>
      <c r="G69" s="92"/>
      <c r="H69" s="92"/>
      <c r="I69" s="92"/>
      <c r="J69" s="93"/>
      <c r="K69" s="94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6"/>
      <c r="W69" s="95"/>
      <c r="X69" s="97"/>
      <c r="Y69" s="98"/>
      <c r="Z69" s="98"/>
      <c r="AA69" s="98"/>
      <c r="AB69" s="98"/>
      <c r="AC69" s="98"/>
      <c r="AD69" s="98"/>
      <c r="AE69" s="98"/>
    </row>
    <row r="70" spans="2:34" ht="17" hidden="1" thickBot="1">
      <c r="B70" s="48">
        <f t="shared" si="128"/>
        <v>1</v>
      </c>
      <c r="C70" s="91" t="s">
        <v>9</v>
      </c>
      <c r="D70" s="92"/>
      <c r="E70" s="92"/>
      <c r="F70" s="92"/>
      <c r="G70" s="92"/>
      <c r="H70" s="92"/>
      <c r="I70" s="92"/>
      <c r="J70" s="93"/>
      <c r="K70" s="94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6"/>
      <c r="W70" s="95"/>
      <c r="X70" s="97"/>
      <c r="Y70" s="98"/>
      <c r="Z70" s="98"/>
      <c r="AA70" s="98"/>
      <c r="AB70" s="98"/>
      <c r="AC70" s="98"/>
      <c r="AD70" s="98"/>
      <c r="AE70" s="98"/>
    </row>
    <row r="71" spans="2:34" ht="17" hidden="1" thickBot="1">
      <c r="B71" s="65" t="s">
        <v>10</v>
      </c>
      <c r="C71" s="91" t="s">
        <v>11</v>
      </c>
      <c r="D71" s="92"/>
      <c r="E71" s="92"/>
      <c r="F71" s="92"/>
      <c r="G71" s="92"/>
      <c r="H71" s="92"/>
      <c r="I71" s="92"/>
      <c r="J71" s="93"/>
      <c r="K71" s="94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6" t="s">
        <v>76</v>
      </c>
      <c r="W71" s="95"/>
      <c r="X71" s="97"/>
      <c r="Y71" s="98"/>
      <c r="Z71" s="98"/>
      <c r="AA71" s="98"/>
      <c r="AB71" s="98"/>
      <c r="AC71" s="98"/>
      <c r="AD71" s="98"/>
      <c r="AE71" s="98"/>
    </row>
    <row r="72" spans="2:34" ht="17" hidden="1" thickBot="1">
      <c r="B72" s="66" t="s">
        <v>12</v>
      </c>
      <c r="C72" s="91" t="s">
        <v>13</v>
      </c>
      <c r="D72" s="92"/>
      <c r="E72" s="92"/>
      <c r="F72" s="92"/>
      <c r="G72" s="92"/>
      <c r="H72" s="92"/>
      <c r="I72" s="92"/>
      <c r="J72" s="93"/>
      <c r="K72" s="94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6"/>
      <c r="W72" s="95"/>
      <c r="X72" s="97"/>
      <c r="Y72" s="98"/>
      <c r="Z72" s="98"/>
      <c r="AA72" s="98"/>
      <c r="AB72" s="98"/>
      <c r="AC72" s="98"/>
      <c r="AD72" s="98"/>
      <c r="AE72" s="98"/>
    </row>
    <row r="73" spans="2:34" ht="17" hidden="1" thickBot="1">
      <c r="B73" s="67" t="s">
        <v>15</v>
      </c>
      <c r="C73" s="91" t="s">
        <v>77</v>
      </c>
      <c r="D73" s="92"/>
      <c r="E73" s="92"/>
      <c r="F73" s="92"/>
      <c r="G73" s="92"/>
      <c r="H73" s="92"/>
      <c r="I73" s="92"/>
      <c r="J73" s="93"/>
      <c r="K73" s="94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6"/>
      <c r="W73" s="95"/>
      <c r="X73" s="97"/>
      <c r="Y73" s="98"/>
      <c r="Z73" s="98"/>
      <c r="AA73" s="98"/>
      <c r="AB73" s="98"/>
      <c r="AC73" s="98"/>
      <c r="AD73" s="98"/>
      <c r="AE73" s="98"/>
    </row>
    <row r="74" spans="2:34" ht="17" hidden="1" thickBot="1">
      <c r="B74" s="55" t="s">
        <v>17</v>
      </c>
      <c r="C74" s="91" t="s">
        <v>78</v>
      </c>
      <c r="D74" s="92"/>
      <c r="E74" s="92"/>
      <c r="F74" s="92"/>
      <c r="G74" s="92"/>
      <c r="H74" s="92"/>
      <c r="I74" s="92"/>
      <c r="J74" s="93"/>
      <c r="K74" s="94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6"/>
      <c r="W74" s="95"/>
      <c r="X74" s="97"/>
      <c r="Y74" s="98"/>
      <c r="Z74" s="98"/>
      <c r="AA74" s="98"/>
      <c r="AB74" s="98"/>
      <c r="AC74" s="98"/>
      <c r="AD74" s="98"/>
      <c r="AE74" s="98"/>
    </row>
    <row r="75" spans="2:34" ht="17" hidden="1" thickBot="1">
      <c r="B75" s="68" t="s">
        <v>19</v>
      </c>
      <c r="C75" s="91" t="s">
        <v>79</v>
      </c>
      <c r="D75" s="92"/>
      <c r="E75" s="92"/>
      <c r="F75" s="92"/>
      <c r="G75" s="92"/>
      <c r="H75" s="92"/>
      <c r="I75" s="92"/>
      <c r="J75" s="93"/>
      <c r="K75" s="94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100"/>
      <c r="W75" s="101"/>
      <c r="X75" s="97"/>
      <c r="Y75" s="98"/>
      <c r="Z75" s="98"/>
      <c r="AA75" s="98"/>
      <c r="AB75" s="98"/>
      <c r="AC75" s="98"/>
      <c r="AD75" s="98"/>
      <c r="AE75" s="98"/>
    </row>
    <row r="76" spans="2:34" ht="17" hidden="1" thickBot="1">
      <c r="B76" s="69" t="s">
        <v>22</v>
      </c>
      <c r="C76" s="91" t="s">
        <v>23</v>
      </c>
      <c r="D76" s="92"/>
      <c r="E76" s="92"/>
      <c r="F76" s="92"/>
      <c r="G76" s="92"/>
      <c r="H76" s="92"/>
      <c r="I76" s="92"/>
      <c r="J76" s="93"/>
      <c r="K76" s="103" t="s">
        <v>96</v>
      </c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96" t="s">
        <v>76</v>
      </c>
      <c r="W76" s="95"/>
      <c r="X76" s="97"/>
      <c r="Y76" s="98"/>
      <c r="Z76" s="98"/>
      <c r="AA76" s="98"/>
      <c r="AB76" s="98"/>
      <c r="AC76" s="98"/>
      <c r="AD76" s="98"/>
      <c r="AE76" s="98"/>
    </row>
    <row r="77" spans="2:34" ht="17" hidden="1" thickBot="1">
      <c r="B77" s="70" t="s">
        <v>24</v>
      </c>
      <c r="C77" s="91" t="s">
        <v>80</v>
      </c>
      <c r="D77" s="92"/>
      <c r="E77" s="92"/>
      <c r="F77" s="92"/>
      <c r="G77" s="92"/>
      <c r="H77" s="92"/>
      <c r="I77" s="92"/>
      <c r="J77" s="93"/>
      <c r="K77" s="94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6"/>
      <c r="W77" s="95"/>
      <c r="X77" s="97"/>
      <c r="Y77" s="98"/>
      <c r="Z77" s="98"/>
      <c r="AA77" s="98"/>
      <c r="AB77" s="98"/>
      <c r="AC77" s="98"/>
      <c r="AD77" s="98"/>
      <c r="AE77" s="98"/>
    </row>
    <row r="78" spans="2:34" ht="17" hidden="1" thickBot="1">
      <c r="B78" s="71" t="s">
        <v>27</v>
      </c>
      <c r="C78" s="91" t="s">
        <v>81</v>
      </c>
      <c r="D78" s="92"/>
      <c r="E78" s="92"/>
      <c r="F78" s="92"/>
      <c r="G78" s="92"/>
      <c r="H78" s="92"/>
      <c r="I78" s="92"/>
      <c r="J78" s="93"/>
      <c r="K78" s="94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6"/>
      <c r="W78" s="95"/>
      <c r="X78" s="97"/>
      <c r="Y78" s="98"/>
      <c r="Z78" s="98"/>
      <c r="AA78" s="98"/>
      <c r="AB78" s="98"/>
      <c r="AC78" s="98"/>
      <c r="AD78" s="98"/>
      <c r="AE78" s="98"/>
    </row>
    <row r="79" spans="2:34" ht="17" hidden="1" thickBot="1">
      <c r="B79" s="72" t="s">
        <v>29</v>
      </c>
      <c r="C79" s="91" t="s">
        <v>30</v>
      </c>
      <c r="D79" s="92"/>
      <c r="E79" s="92"/>
      <c r="F79" s="92"/>
      <c r="G79" s="92"/>
      <c r="H79" s="92"/>
      <c r="I79" s="92"/>
      <c r="J79" s="93"/>
      <c r="K79" s="94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6"/>
      <c r="W79" s="95"/>
      <c r="X79" s="97"/>
      <c r="Y79" s="98"/>
      <c r="Z79" s="98"/>
      <c r="AA79" s="98"/>
      <c r="AB79" s="98"/>
      <c r="AC79" s="98"/>
      <c r="AD79" s="98"/>
      <c r="AE79" s="98"/>
    </row>
    <row r="80" spans="2:34" ht="17" hidden="1" thickBot="1">
      <c r="B80" s="73" t="s">
        <v>31</v>
      </c>
      <c r="C80" s="91" t="s">
        <v>82</v>
      </c>
      <c r="D80" s="92"/>
      <c r="E80" s="92"/>
      <c r="F80" s="92"/>
      <c r="G80" s="92"/>
      <c r="H80" s="92"/>
      <c r="I80" s="92"/>
      <c r="J80" s="93"/>
      <c r="K80" s="94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6"/>
      <c r="W80" s="95"/>
      <c r="X80" s="97"/>
      <c r="Y80" s="98"/>
      <c r="Z80" s="98"/>
      <c r="AA80" s="98"/>
      <c r="AB80" s="98"/>
      <c r="AC80" s="98"/>
      <c r="AD80" s="98"/>
      <c r="AE80" s="98"/>
    </row>
    <row r="81" spans="2:31" ht="17" hidden="1" thickBot="1">
      <c r="B81" s="74" t="s">
        <v>34</v>
      </c>
      <c r="C81" s="91" t="s">
        <v>83</v>
      </c>
      <c r="D81" s="92"/>
      <c r="E81" s="92"/>
      <c r="F81" s="92"/>
      <c r="G81" s="92"/>
      <c r="H81" s="92"/>
      <c r="I81" s="92"/>
      <c r="J81" s="93"/>
      <c r="K81" s="94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6"/>
      <c r="W81" s="95"/>
      <c r="X81" s="97"/>
      <c r="Y81" s="98"/>
      <c r="Z81" s="98"/>
      <c r="AA81" s="98"/>
      <c r="AB81" s="98"/>
      <c r="AC81" s="98"/>
      <c r="AD81" s="98"/>
      <c r="AE81" s="98"/>
    </row>
    <row r="82" spans="2:31" ht="38" hidden="1" customHeight="1" thickBot="1">
      <c r="B82" s="75" t="s">
        <v>36</v>
      </c>
      <c r="C82" s="91" t="s">
        <v>37</v>
      </c>
      <c r="D82" s="92"/>
      <c r="E82" s="92"/>
      <c r="F82" s="92"/>
      <c r="G82" s="92"/>
      <c r="H82" s="92"/>
      <c r="I82" s="92"/>
      <c r="J82" s="93"/>
      <c r="K82" s="103" t="s">
        <v>94</v>
      </c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96"/>
      <c r="W82" s="95"/>
      <c r="X82" s="97"/>
      <c r="Y82" s="98"/>
      <c r="Z82" s="98"/>
      <c r="AA82" s="98"/>
      <c r="AB82" s="98"/>
      <c r="AC82" s="98"/>
      <c r="AD82" s="98"/>
      <c r="AE82" s="98"/>
    </row>
    <row r="83" spans="2:31" ht="17" hidden="1" thickBot="1">
      <c r="B83" s="76" t="s">
        <v>39</v>
      </c>
      <c r="C83" s="91" t="s">
        <v>84</v>
      </c>
      <c r="D83" s="92"/>
      <c r="E83" s="92"/>
      <c r="F83" s="92"/>
      <c r="G83" s="92"/>
      <c r="H83" s="92"/>
      <c r="I83" s="92"/>
      <c r="J83" s="93"/>
      <c r="K83" s="94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6"/>
      <c r="W83" s="95"/>
      <c r="X83" s="97"/>
      <c r="Y83" s="98"/>
      <c r="Z83" s="98"/>
      <c r="AA83" s="98"/>
      <c r="AB83" s="98"/>
      <c r="AC83" s="98"/>
      <c r="AD83" s="98"/>
      <c r="AE83" s="98"/>
    </row>
    <row r="84" spans="2:31" ht="17" hidden="1" thickBot="1">
      <c r="B84" s="56" t="s">
        <v>41</v>
      </c>
      <c r="C84" s="91" t="s">
        <v>85</v>
      </c>
      <c r="D84" s="92"/>
      <c r="E84" s="92"/>
      <c r="F84" s="92"/>
      <c r="G84" s="92"/>
      <c r="H84" s="92"/>
      <c r="I84" s="92"/>
      <c r="J84" s="93"/>
      <c r="K84" s="99">
        <v>44513</v>
      </c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6" t="s">
        <v>76</v>
      </c>
      <c r="W84" s="95"/>
      <c r="X84" s="97"/>
      <c r="Y84" s="98"/>
      <c r="Z84" s="98"/>
      <c r="AA84" s="98"/>
      <c r="AB84" s="98"/>
      <c r="AC84" s="98"/>
      <c r="AD84" s="98"/>
      <c r="AE84" s="98"/>
    </row>
    <row r="85" spans="2:31" ht="17" hidden="1" thickBot="1">
      <c r="B85" s="77" t="s">
        <v>42</v>
      </c>
      <c r="C85" s="102" t="s">
        <v>86</v>
      </c>
      <c r="D85" s="92"/>
      <c r="E85" s="92"/>
      <c r="F85" s="92"/>
      <c r="G85" s="92"/>
      <c r="H85" s="92"/>
      <c r="I85" s="92"/>
      <c r="J85" s="93"/>
      <c r="K85" s="94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6"/>
      <c r="W85" s="95"/>
      <c r="X85" s="97"/>
      <c r="Y85" s="98"/>
      <c r="Z85" s="98"/>
      <c r="AA85" s="98"/>
      <c r="AB85" s="98"/>
      <c r="AC85" s="98"/>
      <c r="AD85" s="98"/>
      <c r="AE85" s="98"/>
    </row>
    <row r="86" spans="2:31" ht="17" hidden="1" thickBot="1">
      <c r="B86" s="78" t="s">
        <v>45</v>
      </c>
      <c r="C86" s="91" t="s">
        <v>87</v>
      </c>
      <c r="D86" s="92"/>
      <c r="E86" s="92"/>
      <c r="F86" s="92"/>
      <c r="G86" s="92"/>
      <c r="H86" s="92"/>
      <c r="I86" s="92"/>
      <c r="J86" s="93"/>
      <c r="K86" s="94" t="s">
        <v>95</v>
      </c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6"/>
      <c r="W86" s="95"/>
      <c r="X86" s="97"/>
      <c r="Y86" s="98"/>
      <c r="Z86" s="98"/>
      <c r="AA86" s="98"/>
      <c r="AB86" s="98"/>
      <c r="AC86" s="98"/>
      <c r="AD86" s="98"/>
      <c r="AE86" s="98"/>
    </row>
    <row r="87" spans="2:31" ht="17" hidden="1" thickBot="1">
      <c r="B87" s="79" t="s">
        <v>47</v>
      </c>
      <c r="C87" s="91" t="s">
        <v>88</v>
      </c>
      <c r="D87" s="92"/>
      <c r="E87" s="92"/>
      <c r="F87" s="92"/>
      <c r="G87" s="92"/>
      <c r="H87" s="92"/>
      <c r="I87" s="92"/>
      <c r="J87" s="93"/>
      <c r="K87" s="94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6"/>
      <c r="W87" s="95"/>
      <c r="X87" s="97"/>
      <c r="Y87" s="98"/>
      <c r="Z87" s="98"/>
      <c r="AA87" s="98"/>
      <c r="AB87" s="98"/>
      <c r="AC87" s="98"/>
      <c r="AD87" s="98"/>
      <c r="AE87" s="98"/>
    </row>
    <row r="88" spans="2:31" ht="17" hidden="1" thickBot="1">
      <c r="B88" s="64" t="s">
        <v>50</v>
      </c>
      <c r="C88" s="91" t="s">
        <v>51</v>
      </c>
      <c r="D88" s="92"/>
      <c r="E88" s="92"/>
      <c r="F88" s="92"/>
      <c r="G88" s="92"/>
      <c r="H88" s="92"/>
      <c r="I88" s="92"/>
      <c r="J88" s="93"/>
      <c r="K88" s="94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100"/>
      <c r="W88" s="101"/>
      <c r="X88" s="97"/>
      <c r="Y88" s="98"/>
      <c r="Z88" s="98"/>
      <c r="AA88" s="98"/>
      <c r="AB88" s="98"/>
      <c r="AC88" s="98"/>
      <c r="AD88" s="98"/>
      <c r="AE88" s="98"/>
    </row>
    <row r="89" spans="2:31" ht="17" hidden="1" thickBot="1">
      <c r="B89" s="80" t="s">
        <v>52</v>
      </c>
      <c r="C89" s="91" t="s">
        <v>53</v>
      </c>
      <c r="D89" s="92"/>
      <c r="E89" s="92"/>
      <c r="F89" s="92"/>
      <c r="G89" s="92"/>
      <c r="H89" s="92"/>
      <c r="I89" s="92"/>
      <c r="J89" s="93"/>
      <c r="K89" s="94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6"/>
      <c r="W89" s="95"/>
      <c r="X89" s="97"/>
      <c r="Y89" s="98"/>
      <c r="Z89" s="98"/>
      <c r="AA89" s="98"/>
      <c r="AB89" s="98"/>
      <c r="AC89" s="98"/>
      <c r="AD89" s="98"/>
      <c r="AE89" s="98"/>
    </row>
    <row r="90" spans="2:31" ht="17" hidden="1" thickBot="1">
      <c r="B90" s="81" t="s">
        <v>54</v>
      </c>
      <c r="C90" s="91" t="s">
        <v>55</v>
      </c>
      <c r="D90" s="92"/>
      <c r="E90" s="92"/>
      <c r="F90" s="92"/>
      <c r="G90" s="92"/>
      <c r="H90" s="92"/>
      <c r="I90" s="92"/>
      <c r="J90" s="93"/>
      <c r="K90" s="94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6"/>
      <c r="W90" s="95"/>
      <c r="X90" s="97"/>
      <c r="Y90" s="98"/>
      <c r="Z90" s="98"/>
      <c r="AA90" s="98"/>
      <c r="AB90" s="98"/>
      <c r="AC90" s="98"/>
      <c r="AD90" s="98"/>
      <c r="AE90" s="98"/>
    </row>
    <row r="91" spans="2:31" ht="17" hidden="1" thickBot="1">
      <c r="B91" s="82" t="s">
        <v>57</v>
      </c>
      <c r="C91" s="91" t="s">
        <v>58</v>
      </c>
      <c r="D91" s="92"/>
      <c r="E91" s="92"/>
      <c r="F91" s="92"/>
      <c r="G91" s="92"/>
      <c r="H91" s="92"/>
      <c r="I91" s="92"/>
      <c r="J91" s="93"/>
      <c r="K91" s="94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6"/>
      <c r="W91" s="95"/>
      <c r="X91" s="97"/>
      <c r="Y91" s="98"/>
      <c r="Z91" s="98"/>
      <c r="AA91" s="98"/>
      <c r="AB91" s="98"/>
      <c r="AC91" s="98"/>
      <c r="AD91" s="98"/>
      <c r="AE91" s="98"/>
    </row>
    <row r="92" spans="2:31" ht="17" hidden="1" thickBot="1">
      <c r="B92" s="83" t="s">
        <v>59</v>
      </c>
      <c r="C92" s="91" t="s">
        <v>60</v>
      </c>
      <c r="D92" s="92"/>
      <c r="E92" s="92"/>
      <c r="F92" s="92"/>
      <c r="G92" s="92"/>
      <c r="H92" s="92"/>
      <c r="I92" s="92"/>
      <c r="J92" s="93"/>
      <c r="K92" s="94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6"/>
      <c r="W92" s="95"/>
      <c r="X92" s="97"/>
      <c r="Y92" s="98"/>
      <c r="Z92" s="98"/>
      <c r="AA92" s="98"/>
      <c r="AB92" s="98"/>
      <c r="AC92" s="98"/>
      <c r="AD92" s="98"/>
      <c r="AE92" s="98"/>
    </row>
    <row r="93" spans="2:31" ht="17" hidden="1" thickBot="1">
      <c r="B93" s="84" t="s">
        <v>62</v>
      </c>
      <c r="C93" s="91" t="s">
        <v>63</v>
      </c>
      <c r="D93" s="92"/>
      <c r="E93" s="92"/>
      <c r="F93" s="92"/>
      <c r="G93" s="92"/>
      <c r="H93" s="92"/>
      <c r="I93" s="92"/>
      <c r="J93" s="93"/>
      <c r="K93" s="94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6"/>
      <c r="W93" s="95"/>
      <c r="X93" s="97"/>
      <c r="Y93" s="98"/>
      <c r="Z93" s="98"/>
      <c r="AA93" s="98"/>
      <c r="AB93" s="98"/>
      <c r="AC93" s="98"/>
      <c r="AD93" s="98"/>
      <c r="AE93" s="98"/>
    </row>
    <row r="94" spans="2:31" ht="17" hidden="1" thickBot="1">
      <c r="B94" s="85" t="s">
        <v>64</v>
      </c>
      <c r="C94" s="91" t="s">
        <v>65</v>
      </c>
      <c r="D94" s="92"/>
      <c r="E94" s="92"/>
      <c r="F94" s="92"/>
      <c r="G94" s="92"/>
      <c r="H94" s="92"/>
      <c r="I94" s="92"/>
      <c r="J94" s="93"/>
      <c r="K94" s="94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6"/>
      <c r="W94" s="95"/>
      <c r="X94" s="97"/>
      <c r="Y94" s="98"/>
      <c r="Z94" s="98"/>
      <c r="AA94" s="98"/>
      <c r="AB94" s="98"/>
      <c r="AC94" s="98"/>
      <c r="AD94" s="98"/>
      <c r="AE94" s="98"/>
    </row>
    <row r="95" spans="2:31" ht="17" hidden="1" thickBot="1">
      <c r="B95" s="57" t="s">
        <v>66</v>
      </c>
      <c r="C95" s="91" t="s">
        <v>67</v>
      </c>
      <c r="D95" s="92"/>
      <c r="E95" s="92"/>
      <c r="F95" s="92"/>
      <c r="G95" s="92"/>
      <c r="H95" s="92"/>
      <c r="I95" s="92"/>
      <c r="J95" s="93"/>
      <c r="K95" s="94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6"/>
      <c r="W95" s="95"/>
      <c r="X95" s="97"/>
      <c r="Y95" s="98"/>
      <c r="Z95" s="98"/>
      <c r="AA95" s="98"/>
      <c r="AB95" s="98"/>
      <c r="AC95" s="98"/>
      <c r="AD95" s="98"/>
      <c r="AE95" s="98"/>
    </row>
    <row r="96" spans="2:31" ht="17" hidden="1" thickBot="1">
      <c r="B96" s="58" t="s">
        <v>90</v>
      </c>
      <c r="C96" s="91" t="s">
        <v>91</v>
      </c>
      <c r="D96" s="92"/>
      <c r="E96" s="92"/>
      <c r="F96" s="92"/>
      <c r="G96" s="92"/>
      <c r="H96" s="92"/>
      <c r="I96" s="92"/>
      <c r="J96" s="93"/>
      <c r="K96" s="99">
        <v>44450</v>
      </c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6"/>
      <c r="W96" s="95"/>
      <c r="X96" s="97"/>
      <c r="Y96" s="98"/>
      <c r="Z96" s="98"/>
      <c r="AA96" s="98"/>
      <c r="AB96" s="98"/>
      <c r="AC96" s="98"/>
      <c r="AD96" s="98"/>
      <c r="AE96" s="98"/>
    </row>
    <row r="97" spans="2:31" ht="17" hidden="1" thickBot="1">
      <c r="B97" s="59"/>
      <c r="C97" s="91"/>
      <c r="D97" s="92"/>
      <c r="E97" s="92"/>
      <c r="F97" s="92"/>
      <c r="G97" s="92"/>
      <c r="H97" s="92"/>
      <c r="I97" s="92"/>
      <c r="J97" s="93"/>
      <c r="K97" s="94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6"/>
      <c r="W97" s="95"/>
      <c r="X97" s="97"/>
      <c r="Y97" s="98"/>
      <c r="Z97" s="98"/>
      <c r="AA97" s="98"/>
      <c r="AB97" s="98"/>
      <c r="AC97" s="98"/>
      <c r="AD97" s="98"/>
      <c r="AE97" s="98"/>
    </row>
    <row r="98" spans="2:31" ht="17" hidden="1" thickBot="1">
      <c r="B98" s="60"/>
      <c r="C98" s="91"/>
      <c r="D98" s="92"/>
      <c r="E98" s="92"/>
      <c r="F98" s="92"/>
      <c r="G98" s="92"/>
      <c r="H98" s="92"/>
      <c r="I98" s="92"/>
      <c r="J98" s="93"/>
      <c r="K98" s="94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6"/>
      <c r="W98" s="95"/>
      <c r="X98" s="97"/>
      <c r="Y98" s="98"/>
      <c r="Z98" s="98"/>
      <c r="AA98" s="98"/>
      <c r="AB98" s="98"/>
      <c r="AC98" s="98"/>
      <c r="AD98" s="98"/>
      <c r="AE98" s="98"/>
    </row>
    <row r="99" spans="2:31" ht="17" hidden="1" thickBot="1">
      <c r="B99" s="61"/>
      <c r="C99" s="91"/>
      <c r="D99" s="92"/>
      <c r="E99" s="92"/>
      <c r="F99" s="92"/>
      <c r="G99" s="92"/>
      <c r="H99" s="92"/>
      <c r="I99" s="92"/>
      <c r="J99" s="93"/>
      <c r="K99" s="94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6"/>
      <c r="W99" s="95"/>
      <c r="X99" s="97"/>
      <c r="Y99" s="98"/>
      <c r="Z99" s="98"/>
      <c r="AA99" s="98"/>
      <c r="AB99" s="98"/>
      <c r="AC99" s="98"/>
      <c r="AD99" s="98"/>
      <c r="AE99" s="98"/>
    </row>
    <row r="100" spans="2:31" ht="17" hidden="1" thickBot="1">
      <c r="B100" s="62"/>
      <c r="C100" s="91"/>
      <c r="D100" s="92"/>
      <c r="E100" s="92"/>
      <c r="F100" s="92"/>
      <c r="G100" s="92"/>
      <c r="H100" s="92"/>
      <c r="I100" s="92"/>
      <c r="J100" s="93"/>
      <c r="K100" s="94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6"/>
      <c r="W100" s="95"/>
      <c r="X100" s="97"/>
      <c r="Y100" s="98"/>
      <c r="Z100" s="98"/>
      <c r="AA100" s="98"/>
      <c r="AB100" s="98"/>
      <c r="AC100" s="98"/>
      <c r="AD100" s="98"/>
      <c r="AE100" s="98"/>
    </row>
    <row r="101" spans="2:31" ht="17" hidden="1" thickBot="1">
      <c r="B101" s="63"/>
      <c r="C101" s="91"/>
      <c r="D101" s="92"/>
      <c r="E101" s="92"/>
      <c r="F101" s="92"/>
      <c r="G101" s="92"/>
      <c r="H101" s="92"/>
      <c r="I101" s="92"/>
      <c r="J101" s="93"/>
      <c r="K101" s="94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6"/>
      <c r="W101" s="95"/>
      <c r="X101" s="97"/>
      <c r="Y101" s="98"/>
      <c r="Z101" s="98"/>
      <c r="AA101" s="98"/>
      <c r="AB101" s="98"/>
      <c r="AC101" s="98"/>
      <c r="AD101" s="98"/>
      <c r="AE101" s="98"/>
    </row>
    <row r="102" spans="2:31" ht="13" hidden="1">
      <c r="C102" s="3"/>
    </row>
  </sheetData>
  <sheetProtection algorithmName="SHA-512" hashValue="+7AlIyQcir8y7JAOuI4pcuJtGAx9AuqdT+SiYyEyl8wOqld9uHI+oi61wmNsihNRwq1LX4Zy9oAdhN+nnhglvw==" saltValue="hnggDGtMtGpY7LlVSUtoeQ==" spinCount="100000" sheet="1" scenarios="1" selectLockedCells="1" selectUnlockedCells="1"/>
  <mergeCells count="302">
    <mergeCell ref="L1:T1"/>
    <mergeCell ref="U1:V1"/>
    <mergeCell ref="X1:Y1"/>
    <mergeCell ref="B2:B3"/>
    <mergeCell ref="AI2:AI3"/>
    <mergeCell ref="AK2:AL2"/>
    <mergeCell ref="AK3:AL3"/>
    <mergeCell ref="AK8:AK9"/>
    <mergeCell ref="AL8:AL9"/>
    <mergeCell ref="B9:B11"/>
    <mergeCell ref="AI10:AI11"/>
    <mergeCell ref="AJ10:AJ11"/>
    <mergeCell ref="AK10:AK11"/>
    <mergeCell ref="AL10:AL11"/>
    <mergeCell ref="B4:B6"/>
    <mergeCell ref="AI4:AI5"/>
    <mergeCell ref="AK4:AL4"/>
    <mergeCell ref="AK5:AL5"/>
    <mergeCell ref="AI6:AI7"/>
    <mergeCell ref="AK6:AL6"/>
    <mergeCell ref="B7:B8"/>
    <mergeCell ref="AK7:AL7"/>
    <mergeCell ref="AI8:AI9"/>
    <mergeCell ref="AJ8:AJ9"/>
    <mergeCell ref="B12:B13"/>
    <mergeCell ref="AI12:AI13"/>
    <mergeCell ref="AJ12:AJ13"/>
    <mergeCell ref="AK12:AK13"/>
    <mergeCell ref="AL12:AL13"/>
    <mergeCell ref="B14:B16"/>
    <mergeCell ref="AJ14:AJ15"/>
    <mergeCell ref="AK14:AK15"/>
    <mergeCell ref="AL14:AL15"/>
    <mergeCell ref="AI16:AI17"/>
    <mergeCell ref="AJ16:AJ17"/>
    <mergeCell ref="AK16:AK17"/>
    <mergeCell ref="AL16:AL17"/>
    <mergeCell ref="B17:B18"/>
    <mergeCell ref="AH17:AH21"/>
    <mergeCell ref="AI18:AI19"/>
    <mergeCell ref="AJ18:AJ19"/>
    <mergeCell ref="AK18:AK19"/>
    <mergeCell ref="AL18:AL19"/>
    <mergeCell ref="B19:B21"/>
    <mergeCell ref="AI20:AI21"/>
    <mergeCell ref="AJ20:AJ21"/>
    <mergeCell ref="AK20:AK21"/>
    <mergeCell ref="AL20:AL21"/>
    <mergeCell ref="B22:B23"/>
    <mergeCell ref="AI22:AI23"/>
    <mergeCell ref="AJ22:AJ23"/>
    <mergeCell ref="AK22:AK23"/>
    <mergeCell ref="AL22:AL23"/>
    <mergeCell ref="B24:B26"/>
    <mergeCell ref="AI24:AI25"/>
    <mergeCell ref="AJ24:AJ25"/>
    <mergeCell ref="AK24:AK25"/>
    <mergeCell ref="AL24:AL25"/>
    <mergeCell ref="AI26:AI27"/>
    <mergeCell ref="AJ26:AJ27"/>
    <mergeCell ref="AK26:AK27"/>
    <mergeCell ref="AL26:AL27"/>
    <mergeCell ref="B27:B28"/>
    <mergeCell ref="AI28:AI29"/>
    <mergeCell ref="AJ28:AJ29"/>
    <mergeCell ref="AK28:AK29"/>
    <mergeCell ref="AL28:AL29"/>
    <mergeCell ref="B29:B31"/>
    <mergeCell ref="AI30:AI31"/>
    <mergeCell ref="AJ30:AJ31"/>
    <mergeCell ref="AK30:AK31"/>
    <mergeCell ref="AL30:AL31"/>
    <mergeCell ref="B32:B33"/>
    <mergeCell ref="AI32:AI33"/>
    <mergeCell ref="AJ32:AJ33"/>
    <mergeCell ref="AK32:AK33"/>
    <mergeCell ref="AL32:AL33"/>
    <mergeCell ref="B34:B36"/>
    <mergeCell ref="AI34:AI35"/>
    <mergeCell ref="AJ34:AJ35"/>
    <mergeCell ref="AK34:AK35"/>
    <mergeCell ref="AL34:AL35"/>
    <mergeCell ref="AI36:AI37"/>
    <mergeCell ref="AJ36:AJ37"/>
    <mergeCell ref="AK36:AK37"/>
    <mergeCell ref="AL36:AL37"/>
    <mergeCell ref="B37:B38"/>
    <mergeCell ref="AI38:AI39"/>
    <mergeCell ref="AJ38:AJ39"/>
    <mergeCell ref="AK38:AK39"/>
    <mergeCell ref="AL38:AL39"/>
    <mergeCell ref="B39:B41"/>
    <mergeCell ref="AI40:AI41"/>
    <mergeCell ref="AJ40:AJ41"/>
    <mergeCell ref="AK40:AK41"/>
    <mergeCell ref="AL40:AL41"/>
    <mergeCell ref="B42:B43"/>
    <mergeCell ref="AH42:AH46"/>
    <mergeCell ref="AI42:AI43"/>
    <mergeCell ref="AJ42:AJ43"/>
    <mergeCell ref="AK42:AK43"/>
    <mergeCell ref="AL42:AL43"/>
    <mergeCell ref="B44:B46"/>
    <mergeCell ref="AI44:AI45"/>
    <mergeCell ref="AJ44:AJ45"/>
    <mergeCell ref="AK44:AK45"/>
    <mergeCell ref="AL44:AL45"/>
    <mergeCell ref="AI46:AI47"/>
    <mergeCell ref="AJ46:AJ47"/>
    <mergeCell ref="AK46:AK47"/>
    <mergeCell ref="AL46:AL47"/>
    <mergeCell ref="B47:B48"/>
    <mergeCell ref="AI48:AI49"/>
    <mergeCell ref="AJ48:AJ49"/>
    <mergeCell ref="AK48:AK49"/>
    <mergeCell ref="AL48:AL49"/>
    <mergeCell ref="B49:B51"/>
    <mergeCell ref="AI50:AI51"/>
    <mergeCell ref="AJ50:AJ51"/>
    <mergeCell ref="AK50:AK51"/>
    <mergeCell ref="AL50:AL51"/>
    <mergeCell ref="B52:B53"/>
    <mergeCell ref="AH52:AH56"/>
    <mergeCell ref="AI52:AI53"/>
    <mergeCell ref="AJ52:AJ53"/>
    <mergeCell ref="AK52:AK53"/>
    <mergeCell ref="AL52:AL53"/>
    <mergeCell ref="B54:B56"/>
    <mergeCell ref="AI54:AI55"/>
    <mergeCell ref="AJ54:AJ55"/>
    <mergeCell ref="AK54:AK55"/>
    <mergeCell ref="AI60:AI61"/>
    <mergeCell ref="AJ60:AJ61"/>
    <mergeCell ref="AK60:AK61"/>
    <mergeCell ref="AL60:AL61"/>
    <mergeCell ref="B63:J63"/>
    <mergeCell ref="K63:U63"/>
    <mergeCell ref="V63:W63"/>
    <mergeCell ref="X63:AE63"/>
    <mergeCell ref="AL54:AL55"/>
    <mergeCell ref="AI56:AI57"/>
    <mergeCell ref="AJ56:AJ57"/>
    <mergeCell ref="AK56:AK57"/>
    <mergeCell ref="AL56:AL57"/>
    <mergeCell ref="B57:B58"/>
    <mergeCell ref="AI58:AI59"/>
    <mergeCell ref="AJ58:AJ59"/>
    <mergeCell ref="AK58:AK59"/>
    <mergeCell ref="AL58:AL59"/>
    <mergeCell ref="D64:J64"/>
    <mergeCell ref="K64:U64"/>
    <mergeCell ref="V64:W64"/>
    <mergeCell ref="X64:AD64"/>
    <mergeCell ref="D65:J65"/>
    <mergeCell ref="K65:U65"/>
    <mergeCell ref="V65:W65"/>
    <mergeCell ref="X65:AE65"/>
    <mergeCell ref="B59:B61"/>
    <mergeCell ref="C68:J68"/>
    <mergeCell ref="K68:U68"/>
    <mergeCell ref="V68:W68"/>
    <mergeCell ref="X68:AE68"/>
    <mergeCell ref="C69:J69"/>
    <mergeCell ref="K69:U69"/>
    <mergeCell ref="V69:W69"/>
    <mergeCell ref="X69:AE69"/>
    <mergeCell ref="D66:J66"/>
    <mergeCell ref="K66:U66"/>
    <mergeCell ref="V66:W66"/>
    <mergeCell ref="X66:AE66"/>
    <mergeCell ref="C67:J67"/>
    <mergeCell ref="K67:U67"/>
    <mergeCell ref="V67:W67"/>
    <mergeCell ref="X67:AE67"/>
    <mergeCell ref="C72:J72"/>
    <mergeCell ref="K72:U72"/>
    <mergeCell ref="V72:W72"/>
    <mergeCell ref="X72:AE72"/>
    <mergeCell ref="C73:J73"/>
    <mergeCell ref="K73:U73"/>
    <mergeCell ref="V73:W73"/>
    <mergeCell ref="X73:AE73"/>
    <mergeCell ref="C70:J70"/>
    <mergeCell ref="K70:U70"/>
    <mergeCell ref="V70:W70"/>
    <mergeCell ref="X70:AE70"/>
    <mergeCell ref="C71:J71"/>
    <mergeCell ref="K71:U71"/>
    <mergeCell ref="V71:W71"/>
    <mergeCell ref="X71:AE71"/>
    <mergeCell ref="C76:J76"/>
    <mergeCell ref="K76:U76"/>
    <mergeCell ref="V76:W76"/>
    <mergeCell ref="X76:AE76"/>
    <mergeCell ref="C77:J77"/>
    <mergeCell ref="K77:U77"/>
    <mergeCell ref="V77:W77"/>
    <mergeCell ref="X77:AE77"/>
    <mergeCell ref="C74:J74"/>
    <mergeCell ref="K74:U74"/>
    <mergeCell ref="V74:W74"/>
    <mergeCell ref="X74:AE74"/>
    <mergeCell ref="C75:J75"/>
    <mergeCell ref="K75:U75"/>
    <mergeCell ref="V75:W75"/>
    <mergeCell ref="X75:AE75"/>
    <mergeCell ref="C80:J80"/>
    <mergeCell ref="K80:U80"/>
    <mergeCell ref="V80:W80"/>
    <mergeCell ref="X80:AE80"/>
    <mergeCell ref="C81:J81"/>
    <mergeCell ref="K81:U81"/>
    <mergeCell ref="V81:W81"/>
    <mergeCell ref="X81:AE81"/>
    <mergeCell ref="C78:J78"/>
    <mergeCell ref="K78:U78"/>
    <mergeCell ref="V78:W78"/>
    <mergeCell ref="X78:AE78"/>
    <mergeCell ref="C79:J79"/>
    <mergeCell ref="K79:U79"/>
    <mergeCell ref="V79:W79"/>
    <mergeCell ref="X79:AE79"/>
    <mergeCell ref="C84:J84"/>
    <mergeCell ref="K84:U84"/>
    <mergeCell ref="V84:W84"/>
    <mergeCell ref="X84:AE84"/>
    <mergeCell ref="C85:J85"/>
    <mergeCell ref="K85:U85"/>
    <mergeCell ref="V85:W85"/>
    <mergeCell ref="X85:AE85"/>
    <mergeCell ref="C82:J82"/>
    <mergeCell ref="K82:U82"/>
    <mergeCell ref="V82:W82"/>
    <mergeCell ref="X82:AE82"/>
    <mergeCell ref="C83:J83"/>
    <mergeCell ref="K83:U83"/>
    <mergeCell ref="V83:W83"/>
    <mergeCell ref="X83:AE83"/>
    <mergeCell ref="C88:J88"/>
    <mergeCell ref="K88:U88"/>
    <mergeCell ref="V88:W88"/>
    <mergeCell ref="X88:AE88"/>
    <mergeCell ref="C89:J89"/>
    <mergeCell ref="K89:U89"/>
    <mergeCell ref="V89:W89"/>
    <mergeCell ref="X89:AE89"/>
    <mergeCell ref="C86:J86"/>
    <mergeCell ref="K86:U86"/>
    <mergeCell ref="V86:W86"/>
    <mergeCell ref="X86:AE86"/>
    <mergeCell ref="C87:J87"/>
    <mergeCell ref="K87:U87"/>
    <mergeCell ref="V87:W87"/>
    <mergeCell ref="X87:AE87"/>
    <mergeCell ref="C92:J92"/>
    <mergeCell ref="K92:U92"/>
    <mergeCell ref="V92:W92"/>
    <mergeCell ref="X92:AE92"/>
    <mergeCell ref="C93:J93"/>
    <mergeCell ref="K93:U93"/>
    <mergeCell ref="V93:W93"/>
    <mergeCell ref="X93:AE93"/>
    <mergeCell ref="C90:J90"/>
    <mergeCell ref="K90:U90"/>
    <mergeCell ref="V90:W90"/>
    <mergeCell ref="X90:AE90"/>
    <mergeCell ref="C91:J91"/>
    <mergeCell ref="K91:U91"/>
    <mergeCell ref="V91:W91"/>
    <mergeCell ref="X91:AE91"/>
    <mergeCell ref="C96:J96"/>
    <mergeCell ref="K96:U96"/>
    <mergeCell ref="V96:W96"/>
    <mergeCell ref="X96:AE96"/>
    <mergeCell ref="C97:J97"/>
    <mergeCell ref="K97:U97"/>
    <mergeCell ref="V97:W97"/>
    <mergeCell ref="X97:AE97"/>
    <mergeCell ref="C94:J94"/>
    <mergeCell ref="K94:U94"/>
    <mergeCell ref="V94:W94"/>
    <mergeCell ref="X94:AE94"/>
    <mergeCell ref="C95:J95"/>
    <mergeCell ref="K95:U95"/>
    <mergeCell ref="V95:W95"/>
    <mergeCell ref="X95:AE95"/>
    <mergeCell ref="C100:J100"/>
    <mergeCell ref="K100:U100"/>
    <mergeCell ref="V100:W100"/>
    <mergeCell ref="X100:AE100"/>
    <mergeCell ref="C101:J101"/>
    <mergeCell ref="K101:U101"/>
    <mergeCell ref="V101:W101"/>
    <mergeCell ref="X101:AE101"/>
    <mergeCell ref="C98:J98"/>
    <mergeCell ref="K98:U98"/>
    <mergeCell ref="V98:W98"/>
    <mergeCell ref="X98:AE98"/>
    <mergeCell ref="C99:J99"/>
    <mergeCell ref="K99:U99"/>
    <mergeCell ref="V99:W99"/>
    <mergeCell ref="X99:AE99"/>
  </mergeCells>
  <conditionalFormatting sqref="D2:AH2 D7:AG7 D12:AH12 D17:AG17 D22:AH22">
    <cfRule type="cellIs" dxfId="102" priority="105" operator="notBetween">
      <formula>2</formula>
      <formula>6</formula>
    </cfRule>
  </conditionalFormatting>
  <conditionalFormatting sqref="D57:AH57 D52:AG52 D47:AH47 D42:AG42 D37:AH37 D32:AF32 D27:AH27">
    <cfRule type="cellIs" dxfId="101" priority="104" operator="notBetween">
      <formula>2</formula>
      <formula>6</formula>
    </cfRule>
  </conditionalFormatting>
  <conditionalFormatting sqref="AR2:XFD30 AL8 K65:AI65 A64:A101 A1:L1 K88:U88 K75:U75 A60:AI61 A59:K59 M59:R59 A58:D58 F58:Y58 A2:AI2 AE64 C64:X64 AM31:XFD61 A102:XFD1048576 K66:XFD66 A62:XFD63 AK65:XFD65 AH64:XFD64 U1:XFD1 K69:XFD74 X67:XFD68 K89:XFD101 X88:XFD88 K76:XFD87 X75:XFD75 K67:U68 A5:AI7 A3:C3 AI3 A10:AI12 A8:C8 I8:M8 A4:AF4 AH4:AI4 A9:M9 AF9:AI9 A16:AI17 A13:D13 AI13 A25:AI27 AH23:AI23 A30:AI32 A28:D28 M28 A35:AI37 A33:D33 AF33:AI33 A40:AI42 A38:C38 J38:N38 A45:AI47 A43:D43 AH43:AI43 A49:AI57 A48:C48 H48 L48:AI48 AI58 S8:T8 V8:AA8 J13:K13 N13:O13 X13:Y13 A20:AI22 N18:O18 Q18:U18 AA18:AC18 AE18:AI18 P28:Q28 S28:T28 W28:X28 Z28:AE28 F33:G33 I33:L33 T33:U33 X33:AB33 T38:U38 W38:AB38 AH38:AI38 F43:K43 O8:P8 AC8:AI8 F13:G13 R13 T13:U13 A14:K14 AA14:AF14 AH14:AI14 J18:K18 X18:Y18 A18:H18 AA19:AI19 A23:F24 H23:M23 O23:T23 V23:AC23 AG28:AI28 N33 P33:Q33 P38:Q38 AD38:AE38 M43:AF43 V9:AD9 N14 J19:O19 O24:AI24 A29:J29 L29:AI29 A34:G34 I34:V34 A39:G39 I39:AI39 A44:K44 M44:AI44 O9:T9 X34:AI34 U59:AI59 P14:Y14 A15:L15 N15:AI15 Q19:Y19 A19:F19 H19 H24:K24 M24">
    <cfRule type="timePeriod" dxfId="100" priority="103" timePeriod="today">
      <formula>FLOOR(A1,1)=TODAY()</formula>
    </cfRule>
  </conditionalFormatting>
  <conditionalFormatting sqref="AK5:AK6">
    <cfRule type="timePeriod" dxfId="99" priority="98" timePeriod="today">
      <formula>FLOOR(AK5,1)=TODAY()</formula>
    </cfRule>
  </conditionalFormatting>
  <conditionalFormatting sqref="D65:D66">
    <cfRule type="timePeriod" dxfId="98" priority="102" timePeriod="today">
      <formula>FLOOR(D65,1)=TODAY()</formula>
    </cfRule>
  </conditionalFormatting>
  <conditionalFormatting sqref="C67">
    <cfRule type="timePeriod" dxfId="97" priority="101" timePeriod="today">
      <formula>FLOOR(C67,1)=TODAY()</formula>
    </cfRule>
  </conditionalFormatting>
  <conditionalFormatting sqref="C68:C101">
    <cfRule type="timePeriod" dxfId="96" priority="100" timePeriod="today">
      <formula>FLOOR(C68,1)=TODAY()</formula>
    </cfRule>
  </conditionalFormatting>
  <conditionalFormatting sqref="AL10">
    <cfRule type="timePeriod" dxfId="95" priority="96" timePeriod="today">
      <formula>FLOOR(AL10,1)=TODAY()</formula>
    </cfRule>
  </conditionalFormatting>
  <conditionalFormatting sqref="AK4">
    <cfRule type="timePeriod" dxfId="94" priority="99" timePeriod="today">
      <formula>FLOOR(AK4,1)=TODAY()</formula>
    </cfRule>
  </conditionalFormatting>
  <conditionalFormatting sqref="AK7">
    <cfRule type="timePeriod" dxfId="93" priority="97" timePeriod="today">
      <formula>FLOOR(AK7,1)=TODAY()</formula>
    </cfRule>
  </conditionalFormatting>
  <conditionalFormatting sqref="AL12 AL14 AL16 AL18">
    <cfRule type="timePeriod" dxfId="92" priority="95" timePeriod="today">
      <formula>FLOOR(AL12,1)=TODAY()</formula>
    </cfRule>
  </conditionalFormatting>
  <conditionalFormatting sqref="AL20 AL22 AL24 AL26 AL28 AL30 AL32 AL34 AL36 AL38 AL40 AL42 AL44 AL46 AL48 AL50 AL52 AL54 AL56 AL58 AL60">
    <cfRule type="timePeriod" dxfId="91" priority="94" timePeriod="today">
      <formula>FLOOR(AL20,1)=TODAY()</formula>
    </cfRule>
  </conditionalFormatting>
  <conditionalFormatting sqref="AF64">
    <cfRule type="timePeriod" dxfId="90" priority="93" timePeriod="today">
      <formula>FLOOR(AF64,1)=TODAY()</formula>
    </cfRule>
  </conditionalFormatting>
  <conditionalFormatting sqref="AG64">
    <cfRule type="timePeriod" dxfId="89" priority="92" timePeriod="today">
      <formula>FLOOR(AG64,1)=TODAY()</formula>
    </cfRule>
  </conditionalFormatting>
  <conditionalFormatting sqref="V67:V68">
    <cfRule type="timePeriod" dxfId="88" priority="91" timePeriod="today">
      <formula>FLOOR(V67,1)=TODAY()</formula>
    </cfRule>
  </conditionalFormatting>
  <conditionalFormatting sqref="V88">
    <cfRule type="timePeriod" dxfId="87" priority="90" timePeriod="today">
      <formula>FLOOR(V88,1)=TODAY()</formula>
    </cfRule>
  </conditionalFormatting>
  <conditionalFormatting sqref="V75">
    <cfRule type="timePeriod" dxfId="86" priority="89" timePeriod="today">
      <formula>FLOOR(V75,1)=TODAY()</formula>
    </cfRule>
  </conditionalFormatting>
  <conditionalFormatting sqref="L59">
    <cfRule type="timePeriod" dxfId="85" priority="88" timePeriod="today">
      <formula>FLOOR(L59,1)=TODAY()</formula>
    </cfRule>
  </conditionalFormatting>
  <conditionalFormatting sqref="E58">
    <cfRule type="timePeriod" dxfId="84" priority="87" timePeriod="today">
      <formula>FLOOR(E58,1)=TODAY()</formula>
    </cfRule>
  </conditionalFormatting>
  <conditionalFormatting sqref="AJ44">
    <cfRule type="timePeriod" dxfId="83" priority="78" timePeriod="today">
      <formula>FLOOR(AJ44,1)=TODAY()</formula>
    </cfRule>
  </conditionalFormatting>
  <conditionalFormatting sqref="B64">
    <cfRule type="timePeriod" dxfId="82" priority="86" timePeriod="today">
      <formula>FLOOR(B64,1)=TODAY()</formula>
    </cfRule>
  </conditionalFormatting>
  <conditionalFormatting sqref="B67:B70">
    <cfRule type="timePeriod" dxfId="81" priority="85" timePeriod="today">
      <formula>FLOOR(B67,1)=TODAY()</formula>
    </cfRule>
  </conditionalFormatting>
  <conditionalFormatting sqref="B71:B89 B91:B101">
    <cfRule type="timePeriod" dxfId="80" priority="84" timePeriod="today">
      <formula>FLOOR(B71,1)=TODAY()</formula>
    </cfRule>
  </conditionalFormatting>
  <conditionalFormatting sqref="AJ10 AJ12 AJ14 AJ20 AJ22 AJ24 AJ26 AJ28 AJ30 AJ32 AJ34 AJ36 AJ38 AJ40 AJ42 AJ48 AJ50 AJ52 AJ54 AJ56 AJ58 AJ60">
    <cfRule type="timePeriod" dxfId="79" priority="83" timePeriod="today">
      <formula>FLOOR(AJ10,1)=TODAY()</formula>
    </cfRule>
  </conditionalFormatting>
  <conditionalFormatting sqref="AJ4:AJ7">
    <cfRule type="timePeriod" dxfId="78" priority="82" timePeriod="today">
      <formula>FLOOR(AJ4,1)=TODAY()</formula>
    </cfRule>
  </conditionalFormatting>
  <conditionalFormatting sqref="AJ16">
    <cfRule type="timePeriod" dxfId="77" priority="80" timePeriod="today">
      <formula>FLOOR(AJ16,1)=TODAY()</formula>
    </cfRule>
  </conditionalFormatting>
  <conditionalFormatting sqref="AJ8">
    <cfRule type="timePeriod" dxfId="76" priority="81" timePeriod="today">
      <formula>FLOOR(AJ8,1)=TODAY()</formula>
    </cfRule>
  </conditionalFormatting>
  <conditionalFormatting sqref="AJ18">
    <cfRule type="timePeriod" dxfId="75" priority="79" timePeriod="today">
      <formula>FLOOR(AJ18,1)=TODAY()</formula>
    </cfRule>
  </conditionalFormatting>
  <conditionalFormatting sqref="AG4">
    <cfRule type="timePeriod" dxfId="74" priority="77" timePeriod="today">
      <formula>FLOOR(AG4,1)=TODAY()</formula>
    </cfRule>
  </conditionalFormatting>
  <conditionalFormatting sqref="AG9">
    <cfRule type="timePeriod" dxfId="73" priority="76" timePeriod="today">
      <formula>FLOOR(AG9,1)=TODAY()</formula>
    </cfRule>
  </conditionalFormatting>
  <conditionalFormatting sqref="Q8">
    <cfRule type="timePeriod" dxfId="72" priority="75" timePeriod="today">
      <formula>FLOOR(Q8,1)=TODAY()</formula>
    </cfRule>
  </conditionalFormatting>
  <conditionalFormatting sqref="R8">
    <cfRule type="timePeriod" dxfId="71" priority="74" timePeriod="today">
      <formula>FLOOR(R8,1)=TODAY()</formula>
    </cfRule>
  </conditionalFormatting>
  <conditionalFormatting sqref="U8">
    <cfRule type="timePeriod" dxfId="70" priority="73" timePeriod="today">
      <formula>FLOOR(U8,1)=TODAY()</formula>
    </cfRule>
  </conditionalFormatting>
  <conditionalFormatting sqref="I13">
    <cfRule type="timePeriod" dxfId="69" priority="72" timePeriod="today">
      <formula>FLOOR(I13,1)=TODAY()</formula>
    </cfRule>
  </conditionalFormatting>
  <conditionalFormatting sqref="H13">
    <cfRule type="timePeriod" dxfId="68" priority="71" timePeriod="today">
      <formula>FLOOR(H13,1)=TODAY()</formula>
    </cfRule>
  </conditionalFormatting>
  <conditionalFormatting sqref="L13">
    <cfRule type="timePeriod" dxfId="67" priority="70" timePeriod="today">
      <formula>FLOOR(L13,1)=TODAY()</formula>
    </cfRule>
  </conditionalFormatting>
  <conditionalFormatting sqref="V13">
    <cfRule type="timePeriod" dxfId="66" priority="69" timePeriod="today">
      <formula>FLOOR(V13,1)=TODAY()</formula>
    </cfRule>
  </conditionalFormatting>
  <conditionalFormatting sqref="W13">
    <cfRule type="timePeriod" dxfId="65" priority="68" timePeriod="today">
      <formula>FLOOR(W13,1)=TODAY()</formula>
    </cfRule>
  </conditionalFormatting>
  <conditionalFormatting sqref="Z13">
    <cfRule type="timePeriod" dxfId="64" priority="67" timePeriod="today">
      <formula>FLOOR(Z13,1)=TODAY()</formula>
    </cfRule>
  </conditionalFormatting>
  <conditionalFormatting sqref="AG13">
    <cfRule type="timePeriod" dxfId="63" priority="66" timePeriod="today">
      <formula>FLOOR(AG13,1)=TODAY()</formula>
    </cfRule>
  </conditionalFormatting>
  <conditionalFormatting sqref="L18">
    <cfRule type="timePeriod" dxfId="62" priority="65" timePeriod="today">
      <formula>FLOOR(L18,1)=TODAY()</formula>
    </cfRule>
  </conditionalFormatting>
  <conditionalFormatting sqref="M18">
    <cfRule type="timePeriod" dxfId="61" priority="64" timePeriod="today">
      <formula>FLOOR(M18,1)=TODAY()</formula>
    </cfRule>
  </conditionalFormatting>
  <conditionalFormatting sqref="P18">
    <cfRule type="timePeriod" dxfId="60" priority="63" timePeriod="today">
      <formula>FLOOR(P18,1)=TODAY()</formula>
    </cfRule>
  </conditionalFormatting>
  <conditionalFormatting sqref="Z18">
    <cfRule type="timePeriod" dxfId="59" priority="62" timePeriod="today">
      <formula>FLOOR(Z18,1)=TODAY()</formula>
    </cfRule>
  </conditionalFormatting>
  <conditionalFormatting sqref="AD18">
    <cfRule type="timePeriod" dxfId="58" priority="61" timePeriod="today">
      <formula>FLOOR(AD18,1)=TODAY()</formula>
    </cfRule>
  </conditionalFormatting>
  <conditionalFormatting sqref="G23">
    <cfRule type="timePeriod" dxfId="57" priority="60" timePeriod="today">
      <formula>FLOOR(G23,1)=TODAY()</formula>
    </cfRule>
  </conditionalFormatting>
  <conditionalFormatting sqref="N28">
    <cfRule type="timePeriod" dxfId="56" priority="59" timePeriod="today">
      <formula>FLOOR(N28,1)=TODAY()</formula>
    </cfRule>
  </conditionalFormatting>
  <conditionalFormatting sqref="O28">
    <cfRule type="timePeriod" dxfId="55" priority="58" timePeriod="today">
      <formula>FLOOR(O28,1)=TODAY()</formula>
    </cfRule>
  </conditionalFormatting>
  <conditionalFormatting sqref="R28">
    <cfRule type="timePeriod" dxfId="54" priority="57" timePeriod="today">
      <formula>FLOOR(R28,1)=TODAY()</formula>
    </cfRule>
  </conditionalFormatting>
  <conditionalFormatting sqref="U28">
    <cfRule type="timePeriod" dxfId="53" priority="56" timePeriod="today">
      <formula>FLOOR(U28,1)=TODAY()</formula>
    </cfRule>
  </conditionalFormatting>
  <conditionalFormatting sqref="V28">
    <cfRule type="timePeriod" dxfId="52" priority="55" timePeriod="today">
      <formula>FLOOR(V28,1)=TODAY()</formula>
    </cfRule>
  </conditionalFormatting>
  <conditionalFormatting sqref="Y28">
    <cfRule type="timePeriod" dxfId="51" priority="54" timePeriod="today">
      <formula>FLOOR(Y28,1)=TODAY()</formula>
    </cfRule>
  </conditionalFormatting>
  <conditionalFormatting sqref="E33">
    <cfRule type="timePeriod" dxfId="50" priority="53" timePeriod="today">
      <formula>FLOOR(E33,1)=TODAY()</formula>
    </cfRule>
  </conditionalFormatting>
  <conditionalFormatting sqref="H33">
    <cfRule type="timePeriod" dxfId="49" priority="52" timePeriod="today">
      <formula>FLOOR(H33,1)=TODAY()</formula>
    </cfRule>
  </conditionalFormatting>
  <conditionalFormatting sqref="R33">
    <cfRule type="timePeriod" dxfId="48" priority="51" timePeriod="today">
      <formula>FLOOR(R33,1)=TODAY()</formula>
    </cfRule>
  </conditionalFormatting>
  <conditionalFormatting sqref="S33">
    <cfRule type="timePeriod" dxfId="47" priority="50" timePeriod="today">
      <formula>FLOOR(S33,1)=TODAY()</formula>
    </cfRule>
  </conditionalFormatting>
  <conditionalFormatting sqref="V33">
    <cfRule type="timePeriod" dxfId="46" priority="49" timePeriod="today">
      <formula>FLOOR(V33,1)=TODAY()</formula>
    </cfRule>
  </conditionalFormatting>
  <conditionalFormatting sqref="R38">
    <cfRule type="timePeriod" dxfId="45" priority="48" timePeriod="today">
      <formula>FLOOR(R38,1)=TODAY()</formula>
    </cfRule>
  </conditionalFormatting>
  <conditionalFormatting sqref="S38">
    <cfRule type="timePeriod" dxfId="44" priority="47" timePeriod="today">
      <formula>FLOOR(S38,1)=TODAY()</formula>
    </cfRule>
  </conditionalFormatting>
  <conditionalFormatting sqref="V38">
    <cfRule type="timePeriod" dxfId="43" priority="46" timePeriod="today">
      <formula>FLOOR(V38,1)=TODAY()</formula>
    </cfRule>
  </conditionalFormatting>
  <conditionalFormatting sqref="AF38">
    <cfRule type="timePeriod" dxfId="42" priority="45" timePeriod="today">
      <formula>FLOOR(AF38,1)=TODAY()</formula>
    </cfRule>
  </conditionalFormatting>
  <conditionalFormatting sqref="AG38">
    <cfRule type="timePeriod" dxfId="41" priority="44" timePeriod="today">
      <formula>FLOOR(AG38,1)=TODAY()</formula>
    </cfRule>
  </conditionalFormatting>
  <conditionalFormatting sqref="E43">
    <cfRule type="timePeriod" dxfId="40" priority="43" timePeriod="today">
      <formula>FLOOR(E43,1)=TODAY()</formula>
    </cfRule>
  </conditionalFormatting>
  <conditionalFormatting sqref="N8">
    <cfRule type="timePeriod" dxfId="39" priority="42" timePeriod="today">
      <formula>FLOOR(N8,1)=TODAY()</formula>
    </cfRule>
  </conditionalFormatting>
  <conditionalFormatting sqref="AB8">
    <cfRule type="timePeriod" dxfId="38" priority="41" timePeriod="today">
      <formula>FLOOR(AB8,1)=TODAY()</formula>
    </cfRule>
  </conditionalFormatting>
  <conditionalFormatting sqref="E13">
    <cfRule type="timePeriod" dxfId="37" priority="40" timePeriod="today">
      <formula>FLOOR(E13,1)=TODAY()</formula>
    </cfRule>
  </conditionalFormatting>
  <conditionalFormatting sqref="P13">
    <cfRule type="timePeriod" dxfId="36" priority="39" timePeriod="today">
      <formula>FLOOR(P13,1)=TODAY()</formula>
    </cfRule>
  </conditionalFormatting>
  <conditionalFormatting sqref="Q13">
    <cfRule type="timePeriod" dxfId="35" priority="38" timePeriod="today">
      <formula>FLOOR(Q13,1)=TODAY()</formula>
    </cfRule>
  </conditionalFormatting>
  <conditionalFormatting sqref="S13">
    <cfRule type="timePeriod" dxfId="34" priority="37" timePeriod="today">
      <formula>FLOOR(S13,1)=TODAY()</formula>
    </cfRule>
  </conditionalFormatting>
  <conditionalFormatting sqref="Z14">
    <cfRule type="timePeriod" dxfId="33" priority="36" timePeriod="today">
      <formula>FLOOR(Z14,1)=TODAY()</formula>
    </cfRule>
  </conditionalFormatting>
  <conditionalFormatting sqref="AG14">
    <cfRule type="timePeriod" dxfId="32" priority="35" timePeriod="today">
      <formula>FLOOR(AG14,1)=TODAY()</formula>
    </cfRule>
  </conditionalFormatting>
  <conditionalFormatting sqref="I18">
    <cfRule type="timePeriod" dxfId="31" priority="34" timePeriod="today">
      <formula>FLOOR(I18,1)=TODAY()</formula>
    </cfRule>
  </conditionalFormatting>
  <conditionalFormatting sqref="V18">
    <cfRule type="timePeriod" dxfId="30" priority="33" timePeriod="today">
      <formula>FLOOR(V18,1)=TODAY()</formula>
    </cfRule>
  </conditionalFormatting>
  <conditionalFormatting sqref="W18">
    <cfRule type="timePeriod" dxfId="29" priority="32" timePeriod="today">
      <formula>FLOOR(W18,1)=TODAY()</formula>
    </cfRule>
  </conditionalFormatting>
  <conditionalFormatting sqref="Z19">
    <cfRule type="timePeriod" dxfId="28" priority="31" timePeriod="today">
      <formula>FLOOR(Z19,1)=TODAY()</formula>
    </cfRule>
  </conditionalFormatting>
  <conditionalFormatting sqref="G24">
    <cfRule type="timePeriod" dxfId="27" priority="30" timePeriod="today">
      <formula>FLOOR(G24,1)=TODAY()</formula>
    </cfRule>
  </conditionalFormatting>
  <conditionalFormatting sqref="N23">
    <cfRule type="timePeriod" dxfId="26" priority="29" timePeriod="today">
      <formula>FLOOR(N23,1)=TODAY()</formula>
    </cfRule>
  </conditionalFormatting>
  <conditionalFormatting sqref="U23">
    <cfRule type="timePeriod" dxfId="25" priority="28" timePeriod="today">
      <formula>FLOOR(U23,1)=TODAY()</formula>
    </cfRule>
  </conditionalFormatting>
  <conditionalFormatting sqref="AF28">
    <cfRule type="timePeriod" dxfId="24" priority="27" timePeriod="today">
      <formula>FLOOR(AF28,1)=TODAY()</formula>
    </cfRule>
  </conditionalFormatting>
  <conditionalFormatting sqref="M33">
    <cfRule type="timePeriod" dxfId="23" priority="26" timePeriod="today">
      <formula>FLOOR(M33,1)=TODAY()</formula>
    </cfRule>
  </conditionalFormatting>
  <conditionalFormatting sqref="O33">
    <cfRule type="timePeriod" dxfId="22" priority="25" timePeriod="today">
      <formula>FLOOR(O33,1)=TODAY()</formula>
    </cfRule>
  </conditionalFormatting>
  <conditionalFormatting sqref="O38">
    <cfRule type="timePeriod" dxfId="21" priority="24" timePeriod="today">
      <formula>FLOOR(O38,1)=TODAY()</formula>
    </cfRule>
  </conditionalFormatting>
  <conditionalFormatting sqref="AC38">
    <cfRule type="timePeriod" dxfId="20" priority="23" timePeriod="today">
      <formula>FLOOR(AC38,1)=TODAY()</formula>
    </cfRule>
  </conditionalFormatting>
  <conditionalFormatting sqref="L43">
    <cfRule type="timePeriod" dxfId="19" priority="22" timePeriod="today">
      <formula>FLOOR(L43,1)=TODAY()</formula>
    </cfRule>
  </conditionalFormatting>
  <conditionalFormatting sqref="U9">
    <cfRule type="timePeriod" dxfId="18" priority="21" timePeriod="today">
      <formula>FLOOR(U9,1)=TODAY()</formula>
    </cfRule>
  </conditionalFormatting>
  <conditionalFormatting sqref="L14">
    <cfRule type="timePeriod" dxfId="17" priority="20" timePeriod="today">
      <formula>FLOOR(L14,1)=TODAY()</formula>
    </cfRule>
  </conditionalFormatting>
  <conditionalFormatting sqref="I19">
    <cfRule type="timePeriod" dxfId="16" priority="19" timePeriod="today">
      <formula>FLOOR(I19,1)=TODAY()</formula>
    </cfRule>
  </conditionalFormatting>
  <conditionalFormatting sqref="N24">
    <cfRule type="timePeriod" dxfId="15" priority="18" timePeriod="today">
      <formula>FLOOR(N24,1)=TODAY()</formula>
    </cfRule>
  </conditionalFormatting>
  <conditionalFormatting sqref="K29">
    <cfRule type="timePeriod" dxfId="14" priority="17" timePeriod="today">
      <formula>FLOOR(K29,1)=TODAY()</formula>
    </cfRule>
  </conditionalFormatting>
  <conditionalFormatting sqref="H34">
    <cfRule type="timePeriod" dxfId="13" priority="16" timePeriod="today">
      <formula>FLOOR(H34,1)=TODAY()</formula>
    </cfRule>
  </conditionalFormatting>
  <conditionalFormatting sqref="H39">
    <cfRule type="timePeriod" dxfId="12" priority="15" timePeriod="today">
      <formula>FLOOR(H39,1)=TODAY()</formula>
    </cfRule>
  </conditionalFormatting>
  <conditionalFormatting sqref="L44">
    <cfRule type="timePeriod" dxfId="11" priority="14" timePeriod="today">
      <formula>FLOOR(L44,1)=TODAY()</formula>
    </cfRule>
  </conditionalFormatting>
  <conditionalFormatting sqref="N9">
    <cfRule type="timePeriod" dxfId="10" priority="13" timePeriod="today">
      <formula>FLOOR(N9,1)=TODAY()</formula>
    </cfRule>
  </conditionalFormatting>
  <conditionalFormatting sqref="M13">
    <cfRule type="timePeriod" dxfId="9" priority="12" timePeriod="today">
      <formula>FLOOR(M13,1)=TODAY()</formula>
    </cfRule>
  </conditionalFormatting>
  <conditionalFormatting sqref="W33">
    <cfRule type="timePeriod" dxfId="8" priority="11" timePeriod="today">
      <formula>FLOOR(W33,1)=TODAY()</formula>
    </cfRule>
  </conditionalFormatting>
  <conditionalFormatting sqref="W34">
    <cfRule type="timePeriod" dxfId="7" priority="10" timePeriod="today">
      <formula>FLOOR(W34,1)=TODAY()</formula>
    </cfRule>
  </conditionalFormatting>
  <conditionalFormatting sqref="O14">
    <cfRule type="timePeriod" dxfId="6" priority="5" timePeriod="today">
      <formula>FLOOR(O14,1)=TODAY()</formula>
    </cfRule>
  </conditionalFormatting>
  <conditionalFormatting sqref="S59">
    <cfRule type="timePeriod" dxfId="5" priority="8" timePeriod="today">
      <formula>FLOOR(S59,1)=TODAY()</formula>
    </cfRule>
  </conditionalFormatting>
  <conditionalFormatting sqref="T59">
    <cfRule type="timePeriod" dxfId="4" priority="7" timePeriod="today">
      <formula>FLOOR(T59,1)=TODAY()</formula>
    </cfRule>
  </conditionalFormatting>
  <conditionalFormatting sqref="M14">
    <cfRule type="timePeriod" dxfId="3" priority="4" timePeriod="today">
      <formula>FLOOR(M14,1)=TODAY()</formula>
    </cfRule>
  </conditionalFormatting>
  <conditionalFormatting sqref="P19">
    <cfRule type="timePeriod" dxfId="2" priority="3" timePeriod="today">
      <formula>FLOOR(P19,1)=TODAY()</formula>
    </cfRule>
  </conditionalFormatting>
  <conditionalFormatting sqref="G19">
    <cfRule type="timePeriod" dxfId="1" priority="2" timePeriod="today">
      <formula>FLOOR(G19,1)=TODAY()</formula>
    </cfRule>
  </conditionalFormatting>
  <conditionalFormatting sqref="L24">
    <cfRule type="timePeriod" dxfId="0" priority="1" timePeriod="today">
      <formula>FLOOR(L24,1)=TODAY()</formula>
    </cfRule>
  </conditionalFormatting>
  <hyperlinks>
    <hyperlink ref="X66" r:id="rId1" xr:uid="{993C5A98-224F-914F-BFA8-721BBC60CFDE}"/>
    <hyperlink ref="Y66" r:id="rId2" display="Schoovakantie" xr:uid="{06A90012-B33E-7247-8CA6-4D80809C852E}"/>
    <hyperlink ref="Z66" r:id="rId3" display="Schoovakantie" xr:uid="{71AF07CA-E33F-1A4A-9D11-4875A848DF4A}"/>
    <hyperlink ref="AA66" r:id="rId4" display="Schoovakantie" xr:uid="{5A7B3AB5-755A-2640-B90D-500F0619F980}"/>
    <hyperlink ref="AB66" r:id="rId5" display="Schoovakantie" xr:uid="{8101DE00-611C-6843-9E9D-81D4E8F47027}"/>
    <hyperlink ref="AC66" r:id="rId6" display="Schoovakantie" xr:uid="{1D8F2E53-2CF8-4449-B2D5-7A97D78F757B}"/>
    <hyperlink ref="AD66" r:id="rId7" display="Schoovakantie" xr:uid="{CC5B14E2-BF63-8548-8C51-C165D7324601}"/>
    <hyperlink ref="AE66" r:id="rId8" display="Schoovakantie" xr:uid="{D5A2482C-4A31-3C4C-8B00-60ACD60E5227}"/>
  </hyperlinks>
  <pageMargins left="0.10999999999999999" right="0" top="0.36000000000000004" bottom="0.36000000000000004" header="0.30000000000000004" footer="0.30000000000000004"/>
  <pageSetup paperSize="9" scale="45" orientation="portrait" horizontalDpi="0" verticalDpi="0"/>
  <rowBreaks count="1" manualBreakCount="1">
    <brk id="95" max="16383" man="1"/>
  </rowBreaks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2021-2022</vt:lpstr>
      <vt:lpstr>'2021-2022'!Afdrukbereik</vt:lpstr>
      <vt:lpstr>'2021-2022'!SCHOOL</vt:lpstr>
      <vt:lpstr>'2021-2022'!Vandaag</vt:lpstr>
    </vt:vector>
  </TitlesOfParts>
  <Manager/>
  <Company>Skunk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Jaarkalender Skunk</dc:title>
  <dc:subject/>
  <dc:creator>Astrid Haver</dc:creator>
  <cp:keywords/>
  <dc:description>astrid</dc:description>
  <cp:lastModifiedBy>Microsoft Office User</cp:lastModifiedBy>
  <cp:revision/>
  <cp:lastPrinted>2021-08-31T17:34:55Z</cp:lastPrinted>
  <dcterms:created xsi:type="dcterms:W3CDTF">2017-03-03T23:21:49Z</dcterms:created>
  <dcterms:modified xsi:type="dcterms:W3CDTF">2021-08-31T18:52:30Z</dcterms:modified>
  <cp:category/>
  <cp:contentStatus/>
</cp:coreProperties>
</file>